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TA 5.4.24 a 5.4.54 PlV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82" i="1"/>
  <c r="D183"/>
  <c r="D184"/>
  <c r="D185"/>
  <c r="D186"/>
  <c r="D187"/>
  <c r="D188"/>
  <c r="D189"/>
  <c r="D190"/>
  <c r="D191"/>
  <c r="D192"/>
  <c r="D193"/>
  <c r="D194"/>
  <c r="D195"/>
  <c r="D196"/>
  <c r="D197"/>
  <c r="D198"/>
  <c r="D181"/>
  <c r="C652"/>
  <c r="B652"/>
  <c r="D651"/>
  <c r="D650"/>
  <c r="D649"/>
  <c r="D648"/>
  <c r="D647"/>
  <c r="D646"/>
  <c r="D645"/>
  <c r="D644"/>
  <c r="D643"/>
  <c r="C632"/>
  <c r="B632"/>
  <c r="D631"/>
  <c r="D630"/>
  <c r="D629"/>
  <c r="D628"/>
  <c r="D627"/>
  <c r="D626"/>
  <c r="D625"/>
  <c r="D624"/>
  <c r="D623"/>
  <c r="C612"/>
  <c r="B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C585"/>
  <c r="B585"/>
  <c r="C574"/>
  <c r="B574"/>
  <c r="D573"/>
  <c r="D572"/>
  <c r="D571"/>
  <c r="D570"/>
  <c r="D569"/>
  <c r="C558"/>
  <c r="B558"/>
  <c r="D557"/>
  <c r="D556"/>
  <c r="D555"/>
  <c r="D554"/>
  <c r="D553"/>
  <c r="D552"/>
  <c r="D551"/>
  <c r="D550"/>
  <c r="D549"/>
  <c r="D548"/>
  <c r="D547"/>
  <c r="C535"/>
  <c r="B535"/>
  <c r="D534"/>
  <c r="D533"/>
  <c r="D532"/>
  <c r="D531"/>
  <c r="D530"/>
  <c r="D529"/>
  <c r="D528"/>
  <c r="D527"/>
  <c r="D526"/>
  <c r="C514"/>
  <c r="B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C485"/>
  <c r="B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6"/>
  <c r="B453"/>
  <c r="B454" s="1"/>
  <c r="C452"/>
  <c r="C467" s="1"/>
  <c r="A452"/>
  <c r="C451"/>
  <c r="C439"/>
  <c r="D439" s="1"/>
  <c r="C438"/>
  <c r="D438" s="1"/>
  <c r="C437"/>
  <c r="D437" s="1"/>
  <c r="C436"/>
  <c r="D436" s="1"/>
  <c r="C435"/>
  <c r="D435" s="1"/>
  <c r="C434"/>
  <c r="D434" s="1"/>
  <c r="C433"/>
  <c r="D433" s="1"/>
  <c r="C432"/>
  <c r="D432" s="1"/>
  <c r="B429"/>
  <c r="C428"/>
  <c r="D428" s="1"/>
  <c r="C427"/>
  <c r="D427" s="1"/>
  <c r="C426"/>
  <c r="D426" s="1"/>
  <c r="C425"/>
  <c r="D425" s="1"/>
  <c r="C424"/>
  <c r="D424" s="1"/>
  <c r="A424"/>
  <c r="A425" s="1"/>
  <c r="A426" s="1"/>
  <c r="A427" s="1"/>
  <c r="A429" s="1"/>
  <c r="A430" s="1"/>
  <c r="A432" s="1"/>
  <c r="A433" s="1"/>
  <c r="A434" s="1"/>
  <c r="A435" s="1"/>
  <c r="A436" s="1"/>
  <c r="A437" s="1"/>
  <c r="A438" s="1"/>
  <c r="C423"/>
  <c r="D423" s="1"/>
  <c r="C422"/>
  <c r="D422" s="1"/>
  <c r="C411"/>
  <c r="B411"/>
  <c r="D410"/>
  <c r="D409"/>
  <c r="D408"/>
  <c r="D407"/>
  <c r="D406"/>
  <c r="D405"/>
  <c r="D404"/>
  <c r="D403"/>
  <c r="D402"/>
  <c r="C391"/>
  <c r="B391"/>
  <c r="D390"/>
  <c r="D389"/>
  <c r="D388"/>
  <c r="D387"/>
  <c r="D386"/>
  <c r="D385"/>
  <c r="D384"/>
  <c r="D383"/>
  <c r="D382"/>
  <c r="C371"/>
  <c r="B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C344"/>
  <c r="B344"/>
  <c r="C333"/>
  <c r="B333"/>
  <c r="D332"/>
  <c r="D331"/>
  <c r="D330"/>
  <c r="D329"/>
  <c r="D328"/>
  <c r="C317"/>
  <c r="B317"/>
  <c r="D316"/>
  <c r="D315"/>
  <c r="D314"/>
  <c r="D313"/>
  <c r="D312"/>
  <c r="D311"/>
  <c r="D310"/>
  <c r="D309"/>
  <c r="D308"/>
  <c r="D307"/>
  <c r="D306"/>
  <c r="C294"/>
  <c r="B294"/>
  <c r="D293"/>
  <c r="D292"/>
  <c r="D291"/>
  <c r="D290"/>
  <c r="D289"/>
  <c r="D288"/>
  <c r="D287"/>
  <c r="D286"/>
  <c r="D285"/>
  <c r="C273"/>
  <c r="B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C244"/>
  <c r="B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5"/>
  <c r="B212"/>
  <c r="B213" s="1"/>
  <c r="C226"/>
  <c r="A211"/>
  <c r="A183"/>
  <c r="A184" s="1"/>
  <c r="A185" s="1"/>
  <c r="A186" s="1"/>
  <c r="A188" s="1"/>
  <c r="A189" s="1"/>
  <c r="A191" s="1"/>
  <c r="A192" s="1"/>
  <c r="A193" s="1"/>
  <c r="A194" s="1"/>
  <c r="A195" s="1"/>
  <c r="A196" s="1"/>
  <c r="A197" s="1"/>
  <c r="B169"/>
  <c r="C169" s="1"/>
  <c r="D169" s="1"/>
  <c r="B168"/>
  <c r="B167"/>
  <c r="B166"/>
  <c r="B165"/>
  <c r="B164"/>
  <c r="B163"/>
  <c r="B162"/>
  <c r="B161"/>
  <c r="C160"/>
  <c r="C161" s="1"/>
  <c r="B160"/>
  <c r="B149"/>
  <c r="D148"/>
  <c r="D147"/>
  <c r="D146"/>
  <c r="D145"/>
  <c r="D144"/>
  <c r="D143"/>
  <c r="D142"/>
  <c r="D141"/>
  <c r="D140"/>
  <c r="D139"/>
  <c r="D138"/>
  <c r="C137"/>
  <c r="D137" s="1"/>
  <c r="B136"/>
  <c r="B123"/>
  <c r="C123" s="1"/>
  <c r="D123" s="1"/>
  <c r="B122"/>
  <c r="C122" s="1"/>
  <c r="D122" s="1"/>
  <c r="B121"/>
  <c r="C121" s="1"/>
  <c r="D121" s="1"/>
  <c r="B120"/>
  <c r="C120" s="1"/>
  <c r="D120" s="1"/>
  <c r="B119"/>
  <c r="C119" s="1"/>
  <c r="D119" s="1"/>
  <c r="B118"/>
  <c r="C118" s="1"/>
  <c r="D118" s="1"/>
  <c r="B117"/>
  <c r="D117" s="1"/>
  <c r="B116"/>
  <c r="C116" s="1"/>
  <c r="D116" s="1"/>
  <c r="B115"/>
  <c r="C115" s="1"/>
  <c r="D115" s="1"/>
  <c r="B114"/>
  <c r="B113"/>
  <c r="C112"/>
  <c r="C113" s="1"/>
  <c r="B112"/>
  <c r="B111"/>
  <c r="D111" s="1"/>
  <c r="B110"/>
  <c r="C110" s="1"/>
  <c r="D110" s="1"/>
  <c r="B109"/>
  <c r="C109" s="1"/>
  <c r="B108"/>
  <c r="D108" s="1"/>
  <c r="B96"/>
  <c r="C90"/>
  <c r="C91" s="1"/>
  <c r="B90"/>
  <c r="B79"/>
  <c r="C74"/>
  <c r="C75" s="1"/>
  <c r="C73"/>
  <c r="D73" s="1"/>
  <c r="B61"/>
  <c r="C61" s="1"/>
  <c r="D61" s="1"/>
  <c r="B60"/>
  <c r="B59"/>
  <c r="B58"/>
  <c r="B57"/>
  <c r="B56"/>
  <c r="B55"/>
  <c r="B124" s="1"/>
  <c r="B54"/>
  <c r="B53"/>
  <c r="B52"/>
  <c r="C51"/>
  <c r="B51"/>
  <c r="B50"/>
  <c r="B49"/>
  <c r="B34"/>
  <c r="C34" s="1"/>
  <c r="B33"/>
  <c r="C32"/>
  <c r="B32"/>
  <c r="B17"/>
  <c r="A15"/>
  <c r="A14"/>
  <c r="A13"/>
  <c r="A12"/>
  <c r="C11"/>
  <c r="C12" s="1"/>
  <c r="C13" s="1"/>
  <c r="C14" s="1"/>
  <c r="C15" s="1"/>
  <c r="C16" s="1"/>
  <c r="D16" s="1"/>
  <c r="D17" s="1"/>
  <c r="A11"/>
  <c r="A10"/>
  <c r="C9"/>
  <c r="D485" l="1"/>
  <c r="D585"/>
  <c r="D632"/>
  <c r="D652"/>
  <c r="D558"/>
  <c r="D452"/>
  <c r="D514"/>
  <c r="D535"/>
  <c r="D574"/>
  <c r="D612"/>
  <c r="D467"/>
  <c r="C453"/>
  <c r="D453" s="1"/>
  <c r="B430"/>
  <c r="C430" s="1"/>
  <c r="D430" s="1"/>
  <c r="C429"/>
  <c r="D429" s="1"/>
  <c r="B431"/>
  <c r="C431" s="1"/>
  <c r="D431" s="1"/>
  <c r="D451"/>
  <c r="D317"/>
  <c r="D344"/>
  <c r="D391"/>
  <c r="D411"/>
  <c r="C17"/>
  <c r="D32"/>
  <c r="B35"/>
  <c r="D160"/>
  <c r="B170"/>
  <c r="B62"/>
  <c r="D149"/>
  <c r="D244"/>
  <c r="D273"/>
  <c r="D294"/>
  <c r="D333"/>
  <c r="D371"/>
  <c r="C76"/>
  <c r="D75"/>
  <c r="D109"/>
  <c r="C49"/>
  <c r="D49" s="1"/>
  <c r="D34"/>
  <c r="C92"/>
  <c r="D91"/>
  <c r="C114"/>
  <c r="D114" s="1"/>
  <c r="D113"/>
  <c r="D226"/>
  <c r="D212"/>
  <c r="C33"/>
  <c r="D50"/>
  <c r="D74"/>
  <c r="D90"/>
  <c r="D112"/>
  <c r="B125"/>
  <c r="C149"/>
  <c r="D51"/>
  <c r="C52"/>
  <c r="D161"/>
  <c r="C162"/>
  <c r="D454" l="1"/>
  <c r="C454"/>
  <c r="D440"/>
  <c r="C440"/>
  <c r="B440"/>
  <c r="C213"/>
  <c r="D213"/>
  <c r="D125"/>
  <c r="D199"/>
  <c r="C163"/>
  <c r="D162"/>
  <c r="C53"/>
  <c r="D52"/>
  <c r="C35"/>
  <c r="D33"/>
  <c r="D35" s="1"/>
  <c r="C77"/>
  <c r="D76"/>
  <c r="C199"/>
  <c r="C125"/>
  <c r="C93"/>
  <c r="D92"/>
  <c r="C94" l="1"/>
  <c r="D93"/>
  <c r="C78"/>
  <c r="D78" s="1"/>
  <c r="D77"/>
  <c r="C79"/>
  <c r="C54"/>
  <c r="D53"/>
  <c r="C164"/>
  <c r="D163"/>
  <c r="D79" l="1"/>
  <c r="C165"/>
  <c r="D164"/>
  <c r="C55"/>
  <c r="D54"/>
  <c r="C95"/>
  <c r="D94"/>
  <c r="C136" l="1"/>
  <c r="D136" s="1"/>
  <c r="D95"/>
  <c r="D96" s="1"/>
  <c r="C96"/>
  <c r="C56"/>
  <c r="D55"/>
  <c r="C124"/>
  <c r="D124" s="1"/>
  <c r="C166"/>
  <c r="D165"/>
  <c r="C57" l="1"/>
  <c r="D56"/>
  <c r="C167"/>
  <c r="D166"/>
  <c r="C168" l="1"/>
  <c r="D167"/>
  <c r="C58"/>
  <c r="D57"/>
  <c r="C59" l="1"/>
  <c r="D58"/>
  <c r="D168"/>
  <c r="D170" s="1"/>
  <c r="C170"/>
  <c r="C60" l="1"/>
  <c r="D59"/>
  <c r="D60" l="1"/>
  <c r="D62" s="1"/>
  <c r="C62"/>
</calcChain>
</file>

<file path=xl/sharedStrings.xml><?xml version="1.0" encoding="utf-8"?>
<sst xmlns="http://schemas.openxmlformats.org/spreadsheetml/2006/main" count="677" uniqueCount="244">
  <si>
    <t>Pátios</t>
  </si>
  <si>
    <t>Desvios Extensões</t>
  </si>
  <si>
    <t>Atual</t>
  </si>
  <si>
    <t>Projeto</t>
  </si>
  <si>
    <t>Ampliação</t>
  </si>
  <si>
    <t>m</t>
  </si>
  <si>
    <t>Terminais</t>
  </si>
  <si>
    <t>Extensão Linhas (m)</t>
  </si>
  <si>
    <t>Paranaguá</t>
  </si>
  <si>
    <t>Maior</t>
  </si>
  <si>
    <t>Média</t>
  </si>
  <si>
    <t>Total</t>
  </si>
  <si>
    <t>Ampliação Total</t>
  </si>
  <si>
    <t>Km 5 (Paranaguá)</t>
  </si>
  <si>
    <t>Iguaçu</t>
  </si>
  <si>
    <t>Desvio Ribas</t>
  </si>
  <si>
    <t>Guarapuava</t>
  </si>
  <si>
    <t>Pinhais</t>
  </si>
  <si>
    <t>Agrária</t>
  </si>
  <si>
    <t>Extensão Total</t>
  </si>
  <si>
    <t>Cascavel</t>
  </si>
  <si>
    <t>São Francisco do Sul</t>
  </si>
  <si>
    <t>Km 108</t>
  </si>
  <si>
    <t>Salta</t>
  </si>
  <si>
    <t>(*) Estimado</t>
  </si>
  <si>
    <t>Antofagasta</t>
  </si>
  <si>
    <t xml:space="preserve">Tatuquara </t>
  </si>
  <si>
    <t>Araucária Terminal</t>
  </si>
  <si>
    <t>Km 141</t>
  </si>
  <si>
    <t>Gal. Lucio</t>
  </si>
  <si>
    <t>Balsa Nova</t>
  </si>
  <si>
    <t>Eng. Bley</t>
  </si>
  <si>
    <t>Ozório de Almeida</t>
  </si>
  <si>
    <t>Machado da Costa</t>
  </si>
  <si>
    <t>Ângelo Lopes</t>
  </si>
  <si>
    <t>Lineu do Amaral</t>
  </si>
  <si>
    <t>Uvaranas</t>
  </si>
  <si>
    <t>Periquitos</t>
  </si>
  <si>
    <t>Pinheirinho</t>
  </si>
  <si>
    <t>R. Leitão</t>
  </si>
  <si>
    <t>Ipiranga do Sul</t>
  </si>
  <si>
    <t>Ipiranga</t>
  </si>
  <si>
    <t>km 6</t>
  </si>
  <si>
    <t>Rio do Morro</t>
  </si>
  <si>
    <t>Joinville</t>
  </si>
  <si>
    <t>Guaramirim Novo</t>
  </si>
  <si>
    <t>Jaraguá do Sul</t>
  </si>
  <si>
    <t>Corupá</t>
  </si>
  <si>
    <t>Rio Natal</t>
  </si>
  <si>
    <t>Rio Vermelho</t>
  </si>
  <si>
    <t>Rio Negrinho</t>
  </si>
  <si>
    <t>Avencal</t>
  </si>
  <si>
    <t>Cruz Lima</t>
  </si>
  <si>
    <t>Mafra</t>
  </si>
  <si>
    <t>Rio Negro</t>
  </si>
  <si>
    <t>Rio da Várzea</t>
  </si>
  <si>
    <t>Lapa</t>
  </si>
  <si>
    <t>Campo Santo</t>
  </si>
  <si>
    <t>Limoeiro</t>
  </si>
  <si>
    <t>Araras</t>
  </si>
  <si>
    <t>Goioxim</t>
  </si>
  <si>
    <t>Laranjeiras do Sul</t>
  </si>
  <si>
    <t>Herveira</t>
  </si>
  <si>
    <t>Guaraniaçu</t>
  </si>
  <si>
    <t>Ibema</t>
  </si>
  <si>
    <t>Campo Bonito</t>
  </si>
  <si>
    <t>Pátio 1</t>
  </si>
  <si>
    <t>Pátio 2</t>
  </si>
  <si>
    <t>Pátio 3</t>
  </si>
  <si>
    <t>Pátio 4</t>
  </si>
  <si>
    <t>Pátio 5</t>
  </si>
  <si>
    <t>Pátio 6</t>
  </si>
  <si>
    <t>Pátio 7</t>
  </si>
  <si>
    <t>Pátio 8</t>
  </si>
  <si>
    <t>Pirapó</t>
  </si>
  <si>
    <t>Encarnación</t>
  </si>
  <si>
    <t>Pilar</t>
  </si>
  <si>
    <t>Barranqueras</t>
  </si>
  <si>
    <t>Cacui</t>
  </si>
  <si>
    <t>Tirol</t>
  </si>
  <si>
    <t>Makalle</t>
  </si>
  <si>
    <t>Lapachito</t>
  </si>
  <si>
    <t>Fortin Aguilar</t>
  </si>
  <si>
    <t>Fortin Chaja</t>
  </si>
  <si>
    <t>Pcia de la Plaza</t>
  </si>
  <si>
    <t>Guayaibi</t>
  </si>
  <si>
    <t>Machagai</t>
  </si>
  <si>
    <t>Napalpi</t>
  </si>
  <si>
    <t>La Chiquita</t>
  </si>
  <si>
    <t>P. R. S. Peña</t>
  </si>
  <si>
    <t>Napenay</t>
  </si>
  <si>
    <t>Avia Terai</t>
  </si>
  <si>
    <t>Pampa del Infierno</t>
  </si>
  <si>
    <t>Los Frentones</t>
  </si>
  <si>
    <t>Rio Muerto</t>
  </si>
  <si>
    <t>Los Pirpintos</t>
  </si>
  <si>
    <t>El Cabure</t>
  </si>
  <si>
    <t>Los Tigres</t>
  </si>
  <si>
    <t>Monte Quemado</t>
  </si>
  <si>
    <t>Urutaru</t>
  </si>
  <si>
    <t>Taco Pozo</t>
  </si>
  <si>
    <t>Tolloche</t>
  </si>
  <si>
    <t>Ntra. Señora de Talavera</t>
  </si>
  <si>
    <t>Macapilo</t>
  </si>
  <si>
    <t>El Quebrachal</t>
  </si>
  <si>
    <t>Gaona</t>
  </si>
  <si>
    <t>J.V. Gonzalez</t>
  </si>
  <si>
    <t>Ceibalito</t>
  </si>
  <si>
    <t>Chorroarin</t>
  </si>
  <si>
    <t>El Tunal</t>
  </si>
  <si>
    <t>Bajo Grande</t>
  </si>
  <si>
    <t>Esteco</t>
  </si>
  <si>
    <t>Schneidewind</t>
  </si>
  <si>
    <t>Rio Piedras</t>
  </si>
  <si>
    <t>Lumbrera</t>
  </si>
  <si>
    <t>Juramento</t>
  </si>
  <si>
    <t>Cruz Quemada</t>
  </si>
  <si>
    <t>Las Mesitas</t>
  </si>
  <si>
    <t>Palomitas</t>
  </si>
  <si>
    <t>Cabeza de Buey</t>
  </si>
  <si>
    <t>Betania</t>
  </si>
  <si>
    <t>Mojotoro</t>
  </si>
  <si>
    <t>General Alvarado</t>
  </si>
  <si>
    <t>Cerrillos</t>
  </si>
  <si>
    <t>Rosario de Lerma</t>
  </si>
  <si>
    <t>Campo Quijano</t>
  </si>
  <si>
    <t>Virrey Toledo</t>
  </si>
  <si>
    <t>Chorrillos</t>
  </si>
  <si>
    <t>Ing. Maury</t>
  </si>
  <si>
    <t>Gdor. M. Sola</t>
  </si>
  <si>
    <t>Puerta Tastil</t>
  </si>
  <si>
    <t>Maseta</t>
  </si>
  <si>
    <t>Diego de Almagro</t>
  </si>
  <si>
    <t>Cachinal</t>
  </si>
  <si>
    <t>Muñano</t>
  </si>
  <si>
    <t>Los Patos</t>
  </si>
  <si>
    <t>S.A. de Los Cobres</t>
  </si>
  <si>
    <t>Mina Concordia</t>
  </si>
  <si>
    <t>Olacapato</t>
  </si>
  <si>
    <t>Laguna Seca</t>
  </si>
  <si>
    <t>Salar de Pocitos</t>
  </si>
  <si>
    <t>Unquilla</t>
  </si>
  <si>
    <t>Tolar Grande</t>
  </si>
  <si>
    <t>Taca Taca</t>
  </si>
  <si>
    <t>Caipe</t>
  </si>
  <si>
    <t>Quebrada del Agua</t>
  </si>
  <si>
    <t>Socompa</t>
  </si>
  <si>
    <t>Monturaqui</t>
  </si>
  <si>
    <t>Neurara</t>
  </si>
  <si>
    <t>Casa di Piedra</t>
  </si>
  <si>
    <t>Pan de Azucar</t>
  </si>
  <si>
    <t>Imilac</t>
  </si>
  <si>
    <t>Adolfo Zaldivar</t>
  </si>
  <si>
    <t>Augusta Victoria</t>
  </si>
  <si>
    <t>Cerro Negro</t>
  </si>
  <si>
    <t>Palestina</t>
  </si>
  <si>
    <t>Llanos</t>
  </si>
  <si>
    <t>O'Higgins</t>
  </si>
  <si>
    <t>Portezuelo</t>
  </si>
  <si>
    <t>La Negra</t>
  </si>
  <si>
    <t>Presidente Franco</t>
  </si>
  <si>
    <t>Trecho Paranaguá - Pinhais (Variantes)</t>
  </si>
  <si>
    <t xml:space="preserve">Trecho Desvio Ribas - Ipiranga do Sul </t>
  </si>
  <si>
    <t>Trecho Ipiranga do Sul - Guarapuava (Variante)</t>
  </si>
  <si>
    <t>Trecho Guarapuava - Cascavel</t>
  </si>
  <si>
    <t>Trecho Cascavel - Fronteira Brasil/Paraguai</t>
  </si>
  <si>
    <t>Trecho Fronteira Brasil/Paraguai - Pirapó/Encarnación - Fronteira Paraguai/Argentina</t>
  </si>
  <si>
    <t>Trecho Salta  - Socompa</t>
  </si>
  <si>
    <t>Trecho Socompa - Augusta Victoria</t>
  </si>
  <si>
    <t>Trecho Salta - Socompa</t>
  </si>
  <si>
    <t>Trecho Socompa  - Augusta Victoria</t>
  </si>
  <si>
    <t>Trecho Augusta Victoria - Antofagasta</t>
  </si>
  <si>
    <t>Trecho Paranaguá/São Francisco - Cascavel</t>
  </si>
  <si>
    <t>Trecho Socompa - Antofagasta</t>
  </si>
  <si>
    <t>Trecho Pinhais - Iguaçu</t>
  </si>
  <si>
    <t>Trecho Iguaçu - Desvio Ribas</t>
  </si>
  <si>
    <t>Número de Linhas</t>
  </si>
  <si>
    <t>Trecho Resistencia/Barranqueras - Socompa</t>
  </si>
  <si>
    <t>Resistencia</t>
  </si>
  <si>
    <t>Trecho Trecho Resistencia - Avia Terai</t>
  </si>
  <si>
    <t>Trecho Fronteira Paraguai/Argentina - Resistencia</t>
  </si>
  <si>
    <t>Trecho Barranqueras/Resistencia - Avia Terai</t>
  </si>
  <si>
    <t>Número de Linhas (*)</t>
  </si>
  <si>
    <t>J. V. Gonzalez</t>
  </si>
  <si>
    <t>Trecho São Francisco do Sul - Engenheiro Bley</t>
  </si>
  <si>
    <t>Cantagalo</t>
  </si>
  <si>
    <t>Foz do Iguaçu</t>
  </si>
  <si>
    <t>Trecho Fonteira Paraguai/Argentina - Resistencia</t>
  </si>
  <si>
    <t>Coronel Avalos</t>
  </si>
  <si>
    <t>Laguna Blanca</t>
  </si>
  <si>
    <t>Trecho Avia Terai -  J. V. Gonzalez</t>
  </si>
  <si>
    <t>Pampa de Los Guanacos</t>
  </si>
  <si>
    <t>Trecho J. V. Gonzalez - Metán</t>
  </si>
  <si>
    <t>Coronel Olleros</t>
  </si>
  <si>
    <t>Metán</t>
  </si>
  <si>
    <t>Trecho Metán  - Güemes</t>
  </si>
  <si>
    <t>Güemes</t>
  </si>
  <si>
    <t>Trecho Güemes - Salta</t>
  </si>
  <si>
    <t>Trecho Metán - Güemes</t>
  </si>
  <si>
    <t>El Alisal</t>
  </si>
  <si>
    <t>Alcalde Poblete</t>
  </si>
  <si>
    <t>La Escondida</t>
  </si>
  <si>
    <t>Trecho Avia Terai - J .V. Gonzalez</t>
  </si>
  <si>
    <t>Concepción del Bermejo</t>
  </si>
  <si>
    <t>Fonte: Enefer - Consultoria, Projetos Ltda.</t>
  </si>
  <si>
    <t>TABELA 5.4.24 // Ampliação dos desvios - plano de vias</t>
  </si>
  <si>
    <t>TABELA 5.4.25 // Ampliação dos desvios - plano de vias</t>
  </si>
  <si>
    <t>TABELA 5.4.26 // Ampliação dos desvios - plano de vias</t>
  </si>
  <si>
    <t>TABELA 5.4.27 // Ampliação dos desvios - plano de vias</t>
  </si>
  <si>
    <t>TABELA 5.4.28 //Ampliação dos desvios - plano de vias</t>
  </si>
  <si>
    <t>TABELA 5.4.29 // Ampliação dos desvios - plano de vias</t>
  </si>
  <si>
    <t>TABELA 5.4.30 // Ampliação dos desvios - plano de vias</t>
  </si>
  <si>
    <t>TABELA 5.4.31 // Ampliação dos desvios - plano de vias</t>
  </si>
  <si>
    <t>TABELA 5.4.32 // Ampliação dos desvios - plano de vias</t>
  </si>
  <si>
    <t>TABELA 5.4.33 // Ampliação dos desvios - plano de vias</t>
  </si>
  <si>
    <t>TABELA 5.4.34 // Ampliação dos desvios - plano de vias</t>
  </si>
  <si>
    <t>TABELA 5.4.35 //Ampliação dos desvios - plano de vias</t>
  </si>
  <si>
    <t>TABELA 5.4.36 // Ampliação dos desvios - plano de vias</t>
  </si>
  <si>
    <t>TABELA 5.4.37 // Ampliação dos desvios - plano de vias</t>
  </si>
  <si>
    <t>TABELA 5.4.38 // Ampliação dos desvios - plano de vias</t>
  </si>
  <si>
    <t>TABELA 5.4.39 // Ampliação dos desvios - plano de vias</t>
  </si>
  <si>
    <t>TABELA 5.4.40 // Ampliação dos desvios - plano de vias</t>
  </si>
  <si>
    <t>TABELA 5.4.41//Ampliação dos desvios - plano de vias</t>
  </si>
  <si>
    <t>TABELA 5.4.42 // Ampliação dos desvios - plano de vias</t>
  </si>
  <si>
    <t>TABELA 5.4.43 // Ampliação dos desvios - plano de vias</t>
  </si>
  <si>
    <t>TABELA 5.4.44 // Ampliação dos desvios - plano de vias</t>
  </si>
  <si>
    <t>TABELA 5.4.45 // Ampliação dos desvios - plano de vias</t>
  </si>
  <si>
    <t>TABELA 5.4.46 // Ampliação dos desvios - plano de vias</t>
  </si>
  <si>
    <t>TABELA 5.4.47 // Ampliação dos desvios - plano de vias</t>
  </si>
  <si>
    <t>TABELA 5.4.48 // Ampliação dos desvios - plano de vias</t>
  </si>
  <si>
    <t>TABELA 5.4.49 // Ampliação dos desvios - plano de vias</t>
  </si>
  <si>
    <t>TABELA 5.4.50 // Ampliação dos desvios - plano de vias</t>
  </si>
  <si>
    <t>TABELA 5.4.51 // Ampliação dos desvios - plano de vias</t>
  </si>
  <si>
    <t>TABELA5.4.52 // Relação de terminais da ALL e da Ferroeste no corredor bioceânico</t>
  </si>
  <si>
    <t>TABELA 5.4.53 // Relação de terminais existentes da SOE-Belgrano Cargas no corredor bioceânico</t>
  </si>
  <si>
    <t>TABELA 5.4.54 // Relação de tTerminais da FCAB no corredor bioceânico</t>
  </si>
  <si>
    <t>W.S. Veloso</t>
  </si>
  <si>
    <t>Araucária Cargas</t>
  </si>
  <si>
    <t>El Galpón</t>
  </si>
  <si>
    <t>Virgilio Tedín</t>
  </si>
  <si>
    <t>La Lata</t>
  </si>
  <si>
    <t>Cacuí</t>
  </si>
  <si>
    <t>Pcia. de la Plaza</t>
  </si>
  <si>
    <t>Barranquera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</si>
</sst>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0"/>
      <name val="Calibri"/>
      <family val="2"/>
      <scheme val="minor"/>
    </font>
    <font>
      <sz val="10"/>
      <name val="Geneva"/>
    </font>
    <font>
      <b/>
      <sz val="12"/>
      <color theme="6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0" fontId="8" fillId="0" borderId="0" applyFont="0" applyFill="0" applyBorder="0" applyAlignment="0" applyProtection="0"/>
    <xf numFmtId="0" fontId="1" fillId="0" borderId="0"/>
  </cellStyleXfs>
  <cellXfs count="102">
    <xf numFmtId="0" fontId="0" fillId="0" borderId="0" xfId="0"/>
    <xf numFmtId="0" fontId="2" fillId="2" borderId="0" xfId="0" applyFont="1" applyFill="1" applyAlignment="1">
      <alignment horizontal="left"/>
    </xf>
    <xf numFmtId="0" fontId="3" fillId="2" borderId="0" xfId="0" applyFont="1" applyFill="1"/>
    <xf numFmtId="0" fontId="3" fillId="0" borderId="0" xfId="0" applyFont="1"/>
    <xf numFmtId="0" fontId="2" fillId="2" borderId="0" xfId="0" applyFont="1" applyFill="1" applyBorder="1"/>
    <xf numFmtId="0" fontId="6" fillId="2" borderId="0" xfId="0" applyFont="1" applyFill="1" applyBorder="1"/>
    <xf numFmtId="0" fontId="3" fillId="2" borderId="0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4" fontId="3" fillId="2" borderId="2" xfId="0" applyNumberFormat="1" applyFont="1" applyFill="1" applyBorder="1"/>
    <xf numFmtId="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Alignment="1">
      <alignment horizontal="right"/>
    </xf>
    <xf numFmtId="0" fontId="5" fillId="2" borderId="0" xfId="0" applyFont="1" applyFill="1" applyBorder="1"/>
    <xf numFmtId="4" fontId="3" fillId="2" borderId="0" xfId="0" applyNumberFormat="1" applyFont="1" applyFill="1" applyBorder="1" applyAlignment="1">
      <alignment horizontal="right"/>
    </xf>
    <xf numFmtId="3" fontId="5" fillId="2" borderId="0" xfId="0" applyNumberFormat="1" applyFont="1" applyFill="1" applyBorder="1"/>
    <xf numFmtId="0" fontId="2" fillId="2" borderId="1" xfId="0" applyFont="1" applyFill="1" applyBorder="1" applyAlignment="1">
      <alignment horizontal="left"/>
    </xf>
    <xf numFmtId="3" fontId="6" fillId="2" borderId="1" xfId="0" applyNumberFormat="1" applyFont="1" applyFill="1" applyBorder="1" applyAlignment="1">
      <alignment horizontal="center"/>
    </xf>
    <xf numFmtId="0" fontId="3" fillId="2" borderId="8" xfId="0" applyFont="1" applyFill="1" applyBorder="1"/>
    <xf numFmtId="0" fontId="3" fillId="0" borderId="0" xfId="0" applyFont="1" applyFill="1"/>
    <xf numFmtId="0" fontId="2" fillId="0" borderId="0" xfId="0" applyFont="1" applyFill="1" applyAlignment="1">
      <alignment horizontal="left"/>
    </xf>
    <xf numFmtId="4" fontId="3" fillId="2" borderId="0" xfId="0" applyNumberFormat="1" applyFont="1" applyFill="1" applyBorder="1"/>
    <xf numFmtId="164" fontId="6" fillId="2" borderId="5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4" fontId="3" fillId="2" borderId="1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9" xfId="0" applyFont="1" applyFill="1" applyBorder="1"/>
    <xf numFmtId="0" fontId="5" fillId="2" borderId="0" xfId="0" applyFont="1" applyFill="1"/>
    <xf numFmtId="4" fontId="3" fillId="2" borderId="0" xfId="0" applyNumberFormat="1" applyFont="1" applyFill="1"/>
    <xf numFmtId="0" fontId="3" fillId="0" borderId="0" xfId="0" applyFont="1" applyFill="1" applyBorder="1"/>
    <xf numFmtId="0" fontId="3" fillId="0" borderId="0" xfId="0" applyFont="1" applyBorder="1"/>
    <xf numFmtId="0" fontId="6" fillId="0" borderId="9" xfId="0" applyFont="1" applyFill="1" applyBorder="1"/>
    <xf numFmtId="0" fontId="6" fillId="0" borderId="0" xfId="0" applyFont="1" applyBorder="1"/>
    <xf numFmtId="0" fontId="6" fillId="0" borderId="0" xfId="0" applyFont="1"/>
    <xf numFmtId="4" fontId="5" fillId="2" borderId="1" xfId="0" applyNumberFormat="1" applyFont="1" applyFill="1" applyBorder="1"/>
    <xf numFmtId="0" fontId="7" fillId="0" borderId="0" xfId="0" applyFont="1"/>
    <xf numFmtId="0" fontId="3" fillId="2" borderId="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/>
    </xf>
    <xf numFmtId="164" fontId="6" fillId="2" borderId="4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3" fillId="2" borderId="2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right"/>
    </xf>
    <xf numFmtId="2" fontId="3" fillId="2" borderId="0" xfId="0" applyNumberFormat="1" applyFont="1" applyFill="1" applyBorder="1" applyAlignment="1">
      <alignment horizontal="right"/>
    </xf>
    <xf numFmtId="4" fontId="3" fillId="2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3" fillId="2" borderId="5" xfId="0" applyNumberFormat="1" applyFont="1" applyFill="1" applyBorder="1"/>
    <xf numFmtId="4" fontId="5" fillId="2" borderId="0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4" fontId="5" fillId="2" borderId="7" xfId="0" applyNumberFormat="1" applyFont="1" applyFill="1" applyBorder="1"/>
    <xf numFmtId="0" fontId="2" fillId="2" borderId="6" xfId="0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4" fontId="5" fillId="2" borderId="7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9" fillId="2" borderId="0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ETAPA%202/CAP&#205;TULOS/Produto%209%20Custos/Custos%20CVLP%20%20Paranagu&#225;%20Antofagasta%2024.03.11%20Trem%20Maior%20Tes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70">
          <cell r="F70">
            <v>714</v>
          </cell>
        </row>
        <row r="72">
          <cell r="F72">
            <v>832</v>
          </cell>
        </row>
        <row r="74">
          <cell r="F74">
            <v>2288</v>
          </cell>
        </row>
        <row r="134">
          <cell r="F134">
            <v>2288</v>
          </cell>
        </row>
        <row r="136">
          <cell r="F136">
            <v>1760</v>
          </cell>
        </row>
        <row r="138">
          <cell r="F138">
            <v>1620</v>
          </cell>
        </row>
        <row r="140">
          <cell r="F140">
            <v>1461</v>
          </cell>
        </row>
        <row r="142">
          <cell r="F142">
            <v>1462</v>
          </cell>
        </row>
        <row r="144">
          <cell r="F144">
            <v>1591</v>
          </cell>
        </row>
        <row r="146">
          <cell r="F146">
            <v>1490</v>
          </cell>
        </row>
        <row r="148">
          <cell r="F148">
            <v>1434</v>
          </cell>
        </row>
        <row r="150">
          <cell r="F150">
            <v>1665</v>
          </cell>
        </row>
        <row r="152">
          <cell r="F152">
            <v>1492</v>
          </cell>
        </row>
        <row r="154">
          <cell r="F154">
            <v>1567</v>
          </cell>
        </row>
        <row r="156">
          <cell r="F156">
            <v>1801</v>
          </cell>
        </row>
        <row r="158">
          <cell r="F158">
            <v>2300</v>
          </cell>
        </row>
        <row r="234">
          <cell r="F234">
            <v>1300</v>
          </cell>
        </row>
        <row r="236">
          <cell r="F236">
            <v>2850</v>
          </cell>
        </row>
        <row r="238">
          <cell r="F238">
            <v>1628</v>
          </cell>
        </row>
        <row r="240">
          <cell r="F240">
            <v>1300</v>
          </cell>
        </row>
        <row r="242">
          <cell r="F242">
            <v>1300</v>
          </cell>
        </row>
        <row r="244">
          <cell r="F244">
            <v>1300</v>
          </cell>
        </row>
        <row r="246">
          <cell r="F246">
            <v>1246</v>
          </cell>
        </row>
        <row r="248">
          <cell r="F248">
            <v>1651</v>
          </cell>
        </row>
        <row r="250">
          <cell r="F250">
            <v>1795</v>
          </cell>
        </row>
        <row r="252">
          <cell r="F252">
            <v>559</v>
          </cell>
        </row>
        <row r="254">
          <cell r="F254">
            <v>1333</v>
          </cell>
        </row>
        <row r="256">
          <cell r="F256">
            <v>1637</v>
          </cell>
        </row>
        <row r="258">
          <cell r="F258">
            <v>2983</v>
          </cell>
        </row>
        <row r="260">
          <cell r="F260">
            <v>1800</v>
          </cell>
        </row>
        <row r="262">
          <cell r="F262">
            <v>1379</v>
          </cell>
        </row>
        <row r="264">
          <cell r="F264">
            <v>1662</v>
          </cell>
        </row>
        <row r="341">
          <cell r="F341">
            <v>1400</v>
          </cell>
        </row>
        <row r="343">
          <cell r="F343">
            <v>1400</v>
          </cell>
        </row>
        <row r="345">
          <cell r="F345">
            <v>1400</v>
          </cell>
        </row>
        <row r="347">
          <cell r="F347">
            <v>1400</v>
          </cell>
        </row>
        <row r="349">
          <cell r="F349">
            <v>1400</v>
          </cell>
        </row>
        <row r="351">
          <cell r="F351">
            <v>1400</v>
          </cell>
        </row>
        <row r="353">
          <cell r="F353">
            <v>1400</v>
          </cell>
        </row>
        <row r="355">
          <cell r="F355">
            <v>1400</v>
          </cell>
        </row>
        <row r="357">
          <cell r="F357">
            <v>2200</v>
          </cell>
        </row>
      </sheetData>
      <sheetData sheetId="27" refreshError="1">
        <row r="8">
          <cell r="N8">
            <v>2</v>
          </cell>
        </row>
        <row r="9">
          <cell r="N9">
            <v>3</v>
          </cell>
        </row>
        <row r="10">
          <cell r="N10">
            <v>4</v>
          </cell>
        </row>
        <row r="11">
          <cell r="N11">
            <v>5</v>
          </cell>
        </row>
        <row r="12">
          <cell r="N12">
            <v>6</v>
          </cell>
        </row>
        <row r="13">
          <cell r="N13">
            <v>6</v>
          </cell>
        </row>
        <row r="64">
          <cell r="F64">
            <v>1850</v>
          </cell>
          <cell r="G64">
            <v>1850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724"/>
  <sheetViews>
    <sheetView showGridLines="0" tabSelected="1" zoomScale="90" zoomScaleNormal="90" workbookViewId="0">
      <selection activeCell="G42" sqref="G42:M49"/>
    </sheetView>
  </sheetViews>
  <sheetFormatPr defaultRowHeight="15"/>
  <cols>
    <col min="1" max="1" width="34.85546875" style="3" customWidth="1"/>
    <col min="2" max="3" width="12.42578125" style="3" customWidth="1"/>
    <col min="4" max="4" width="12.7109375" style="3" customWidth="1"/>
    <col min="5" max="5" width="15.85546875" style="3" customWidth="1"/>
    <col min="6" max="6" width="14.7109375" style="3" customWidth="1"/>
    <col min="7" max="7" width="25.28515625" style="3" customWidth="1"/>
    <col min="8" max="8" width="13.5703125" style="3" customWidth="1"/>
    <col min="9" max="9" width="16" style="3" customWidth="1"/>
    <col min="10" max="10" width="15.140625" style="3" customWidth="1"/>
    <col min="11" max="11" width="13.7109375" style="3" customWidth="1"/>
    <col min="12" max="12" width="9.140625" style="3"/>
    <col min="13" max="13" width="12.85546875" style="3" customWidth="1"/>
    <col min="14" max="14" width="14" style="3" customWidth="1"/>
  </cols>
  <sheetData>
    <row r="2" spans="1:13" ht="15.75">
      <c r="A2" s="74" t="s">
        <v>205</v>
      </c>
      <c r="B2" s="2"/>
      <c r="C2" s="2"/>
      <c r="D2" s="2"/>
    </row>
    <row r="3" spans="1:13" ht="18">
      <c r="A3" s="93"/>
      <c r="B3" s="93"/>
      <c r="C3" s="93"/>
      <c r="D3" s="93"/>
    </row>
    <row r="4" spans="1:13" ht="16.5" thickBot="1">
      <c r="A4" s="94" t="s">
        <v>161</v>
      </c>
      <c r="B4" s="94"/>
      <c r="C4" s="94"/>
      <c r="D4" s="94"/>
    </row>
    <row r="5" spans="1:13" ht="15.75">
      <c r="A5" s="82" t="s">
        <v>0</v>
      </c>
      <c r="B5" s="85" t="s">
        <v>1</v>
      </c>
      <c r="C5" s="85"/>
      <c r="D5" s="85"/>
      <c r="G5" s="78" t="s">
        <v>233</v>
      </c>
      <c r="H5" s="4"/>
      <c r="I5" s="5"/>
      <c r="J5" s="5"/>
      <c r="K5" s="5"/>
      <c r="L5" s="6"/>
      <c r="M5" s="6"/>
    </row>
    <row r="6" spans="1:13" ht="15" customHeight="1">
      <c r="A6" s="83"/>
      <c r="B6" s="86" t="s">
        <v>2</v>
      </c>
      <c r="C6" s="86" t="s">
        <v>3</v>
      </c>
      <c r="D6" s="86" t="s">
        <v>4</v>
      </c>
      <c r="G6" s="4"/>
      <c r="H6" s="4"/>
      <c r="I6" s="5"/>
      <c r="J6" s="5"/>
      <c r="K6" s="5"/>
      <c r="L6" s="6"/>
      <c r="M6" s="6"/>
    </row>
    <row r="7" spans="1:13" ht="15" customHeight="1" thickBot="1">
      <c r="A7" s="83"/>
      <c r="B7" s="84"/>
      <c r="C7" s="84"/>
      <c r="D7" s="84"/>
      <c r="G7" s="88" t="s">
        <v>172</v>
      </c>
      <c r="H7" s="88"/>
      <c r="I7" s="88"/>
      <c r="J7" s="88"/>
      <c r="K7" s="88"/>
      <c r="L7" s="7"/>
      <c r="M7" s="7"/>
    </row>
    <row r="8" spans="1:13" ht="15" customHeight="1" thickBot="1">
      <c r="A8" s="95"/>
      <c r="B8" s="8" t="s">
        <v>5</v>
      </c>
      <c r="C8" s="8" t="s">
        <v>5</v>
      </c>
      <c r="D8" s="8" t="s">
        <v>5</v>
      </c>
      <c r="G8" s="84" t="s">
        <v>6</v>
      </c>
      <c r="H8" s="91" t="s">
        <v>176</v>
      </c>
      <c r="I8" s="84" t="s">
        <v>7</v>
      </c>
      <c r="J8" s="84"/>
      <c r="K8" s="84"/>
      <c r="L8" s="84"/>
      <c r="M8" s="84"/>
    </row>
    <row r="9" spans="1:13">
      <c r="A9" s="44" t="s">
        <v>8</v>
      </c>
      <c r="B9" s="9">
        <v>3651</v>
      </c>
      <c r="C9" s="55">
        <f>+B9</f>
        <v>3651</v>
      </c>
      <c r="D9" s="56">
        <v>0</v>
      </c>
      <c r="G9" s="87"/>
      <c r="H9" s="90"/>
      <c r="I9" s="87" t="s">
        <v>9</v>
      </c>
      <c r="J9" s="87" t="s">
        <v>10</v>
      </c>
      <c r="K9" s="87" t="s">
        <v>11</v>
      </c>
      <c r="L9" s="87" t="s">
        <v>3</v>
      </c>
      <c r="M9" s="90" t="s">
        <v>12</v>
      </c>
    </row>
    <row r="10" spans="1:13">
      <c r="A10" s="41">
        <f>+'[4]Plano de Vias Var BR 2045'!N8</f>
        <v>2</v>
      </c>
      <c r="B10" s="42"/>
      <c r="C10" s="15">
        <v>1850</v>
      </c>
      <c r="D10" s="57">
        <v>0</v>
      </c>
      <c r="G10" s="86"/>
      <c r="H10" s="92"/>
      <c r="I10" s="86"/>
      <c r="J10" s="86"/>
      <c r="K10" s="86"/>
      <c r="L10" s="86"/>
      <c r="M10" s="92"/>
    </row>
    <row r="11" spans="1:13">
      <c r="A11" s="41">
        <f>+'[4]Plano de Vias Var BR 2045'!N9</f>
        <v>3</v>
      </c>
      <c r="B11" s="41"/>
      <c r="C11" s="15">
        <f t="shared" ref="C11:C16" si="0">+C10</f>
        <v>1850</v>
      </c>
      <c r="D11" s="57">
        <v>0</v>
      </c>
      <c r="G11" s="50" t="s">
        <v>13</v>
      </c>
      <c r="H11" s="51">
        <v>23</v>
      </c>
      <c r="I11" s="52">
        <v>3651</v>
      </c>
      <c r="J11" s="52">
        <v>1850</v>
      </c>
      <c r="K11" s="52">
        <v>42550</v>
      </c>
      <c r="L11" s="52">
        <v>2100</v>
      </c>
      <c r="M11" s="52">
        <v>5750</v>
      </c>
    </row>
    <row r="12" spans="1:13">
      <c r="A12" s="41">
        <f>+'[4]Plano de Vias Var BR 2045'!N10</f>
        <v>4</v>
      </c>
      <c r="B12" s="41"/>
      <c r="C12" s="15">
        <f t="shared" si="0"/>
        <v>1850</v>
      </c>
      <c r="D12" s="57">
        <v>0</v>
      </c>
      <c r="G12" s="29" t="s">
        <v>14</v>
      </c>
      <c r="H12" s="14">
        <v>20</v>
      </c>
      <c r="I12" s="12">
        <v>2288</v>
      </c>
      <c r="J12" s="12">
        <v>1800</v>
      </c>
      <c r="K12" s="12">
        <v>36000</v>
      </c>
      <c r="L12" s="12">
        <v>2100</v>
      </c>
      <c r="M12" s="12">
        <v>6000</v>
      </c>
    </row>
    <row r="13" spans="1:13">
      <c r="A13" s="41">
        <f>+'[4]Plano de Vias Var BR 2045'!N11</f>
        <v>5</v>
      </c>
      <c r="B13" s="41"/>
      <c r="C13" s="15">
        <f t="shared" si="0"/>
        <v>1850</v>
      </c>
      <c r="D13" s="57">
        <v>0</v>
      </c>
      <c r="G13" s="29" t="s">
        <v>237</v>
      </c>
      <c r="H13" s="14">
        <v>14</v>
      </c>
      <c r="I13" s="12">
        <v>1158</v>
      </c>
      <c r="J13" s="12">
        <v>1000</v>
      </c>
      <c r="K13" s="12">
        <v>14000</v>
      </c>
      <c r="L13" s="12">
        <v>2100</v>
      </c>
      <c r="M13" s="12">
        <v>15400</v>
      </c>
    </row>
    <row r="14" spans="1:13">
      <c r="A14" s="41">
        <f>+'[4]Plano de Vias Var BR 2045'!N12</f>
        <v>6</v>
      </c>
      <c r="B14" s="41"/>
      <c r="C14" s="15">
        <f t="shared" si="0"/>
        <v>1850</v>
      </c>
      <c r="D14" s="57">
        <v>0</v>
      </c>
      <c r="G14" s="29" t="s">
        <v>15</v>
      </c>
      <c r="H14" s="14">
        <v>12</v>
      </c>
      <c r="I14" s="12">
        <v>2300</v>
      </c>
      <c r="J14" s="12">
        <v>1800</v>
      </c>
      <c r="K14" s="12">
        <v>21600</v>
      </c>
      <c r="L14" s="12">
        <v>2100</v>
      </c>
      <c r="M14" s="12">
        <v>3600</v>
      </c>
    </row>
    <row r="15" spans="1:13">
      <c r="A15" s="41">
        <f>+'[4]Plano de Vias Var BR 2045'!N13</f>
        <v>6</v>
      </c>
      <c r="B15" s="41"/>
      <c r="C15" s="15">
        <f t="shared" si="0"/>
        <v>1850</v>
      </c>
      <c r="D15" s="57">
        <v>0</v>
      </c>
      <c r="G15" s="29" t="s">
        <v>16</v>
      </c>
      <c r="H15" s="14">
        <v>10</v>
      </c>
      <c r="I15" s="12">
        <v>1647.55</v>
      </c>
      <c r="J15" s="12">
        <v>1500</v>
      </c>
      <c r="K15" s="12">
        <v>15000</v>
      </c>
      <c r="L15" s="12">
        <v>2100</v>
      </c>
      <c r="M15" s="12">
        <v>6000</v>
      </c>
    </row>
    <row r="16" spans="1:13">
      <c r="A16" s="45" t="s">
        <v>17</v>
      </c>
      <c r="B16" s="58">
        <v>714</v>
      </c>
      <c r="C16" s="58">
        <f t="shared" si="0"/>
        <v>1850</v>
      </c>
      <c r="D16" s="59">
        <f>+C16-B16</f>
        <v>1136</v>
      </c>
      <c r="G16" s="29" t="s">
        <v>18</v>
      </c>
      <c r="H16" s="14">
        <v>6</v>
      </c>
      <c r="I16" s="12">
        <v>2240</v>
      </c>
      <c r="J16" s="12">
        <v>1850</v>
      </c>
      <c r="K16" s="12">
        <v>11100</v>
      </c>
      <c r="L16" s="12">
        <v>2100</v>
      </c>
      <c r="M16" s="12">
        <v>1500</v>
      </c>
    </row>
    <row r="17" spans="1:13" ht="16.5" thickBot="1">
      <c r="A17" s="20" t="s">
        <v>19</v>
      </c>
      <c r="B17" s="39">
        <f>SUM(B9:B16)</f>
        <v>4365</v>
      </c>
      <c r="C17" s="39">
        <f>SUM(C9:C16)</f>
        <v>16601</v>
      </c>
      <c r="D17" s="54">
        <f>SUM(D9:D16)</f>
        <v>1136</v>
      </c>
      <c r="G17" s="29" t="s">
        <v>20</v>
      </c>
      <c r="H17" s="14">
        <v>5</v>
      </c>
      <c r="I17" s="12">
        <v>1340</v>
      </c>
      <c r="J17" s="12">
        <v>1150</v>
      </c>
      <c r="K17" s="12">
        <v>5750</v>
      </c>
      <c r="L17" s="12">
        <v>2100</v>
      </c>
      <c r="M17" s="12">
        <v>4750</v>
      </c>
    </row>
    <row r="18" spans="1:13" ht="15.75">
      <c r="A18" s="22" t="s">
        <v>204</v>
      </c>
      <c r="B18" s="18"/>
      <c r="C18" s="6"/>
      <c r="D18" s="19"/>
      <c r="G18" s="53" t="s">
        <v>21</v>
      </c>
      <c r="H18" s="26">
        <v>15</v>
      </c>
      <c r="I18" s="27">
        <v>1300</v>
      </c>
      <c r="J18" s="27">
        <v>1150</v>
      </c>
      <c r="K18" s="27">
        <v>17250</v>
      </c>
      <c r="L18" s="27">
        <v>1800</v>
      </c>
      <c r="M18" s="27">
        <v>9750</v>
      </c>
    </row>
    <row r="19" spans="1:13" ht="16.5" thickBot="1">
      <c r="A19" s="17"/>
      <c r="B19" s="6"/>
      <c r="C19" s="6"/>
      <c r="D19" s="19"/>
      <c r="G19" s="88" t="s">
        <v>11</v>
      </c>
      <c r="H19" s="88"/>
      <c r="I19" s="88"/>
      <c r="J19" s="88"/>
      <c r="K19" s="88"/>
      <c r="L19" s="88"/>
      <c r="M19" s="21">
        <v>52750</v>
      </c>
    </row>
    <row r="20" spans="1:13" ht="15.75">
      <c r="A20" s="6"/>
      <c r="B20" s="6"/>
      <c r="C20" s="6"/>
      <c r="D20" s="6"/>
      <c r="G20" s="22" t="s">
        <v>204</v>
      </c>
      <c r="H20" s="13"/>
      <c r="I20" s="13"/>
      <c r="J20" s="13"/>
      <c r="K20" s="13"/>
      <c r="L20" s="13"/>
      <c r="M20" s="13"/>
    </row>
    <row r="22" spans="1:13">
      <c r="A22" s="23"/>
      <c r="B22" s="23"/>
      <c r="C22" s="23"/>
      <c r="D22" s="23"/>
      <c r="E22" s="23"/>
    </row>
    <row r="23" spans="1:13">
      <c r="A23" s="23"/>
      <c r="B23" s="23"/>
      <c r="C23" s="23"/>
      <c r="D23" s="23"/>
      <c r="E23" s="23"/>
    </row>
    <row r="24" spans="1:13" ht="15.75">
      <c r="A24" s="23"/>
      <c r="B24" s="23"/>
      <c r="C24" s="23"/>
      <c r="D24" s="23"/>
      <c r="E24" s="23"/>
      <c r="G24" s="78" t="s">
        <v>234</v>
      </c>
      <c r="H24" s="4"/>
      <c r="I24" s="5"/>
      <c r="J24" s="5"/>
      <c r="K24" s="5"/>
      <c r="L24" s="6"/>
      <c r="M24" s="6"/>
    </row>
    <row r="25" spans="1:13" ht="15.75">
      <c r="A25" s="74" t="s">
        <v>206</v>
      </c>
      <c r="B25" s="24"/>
      <c r="C25" s="24"/>
      <c r="D25" s="23"/>
      <c r="E25" s="23"/>
      <c r="G25" s="4"/>
      <c r="H25" s="4"/>
      <c r="I25" s="5"/>
      <c r="J25" s="5"/>
      <c r="K25" s="5"/>
      <c r="L25" s="6"/>
      <c r="M25" s="6"/>
    </row>
    <row r="26" spans="1:13" ht="16.5" thickBot="1">
      <c r="A26" s="1"/>
      <c r="B26" s="1"/>
      <c r="C26" s="1"/>
      <c r="D26" s="2"/>
      <c r="G26" s="88" t="s">
        <v>177</v>
      </c>
      <c r="H26" s="88"/>
      <c r="I26" s="88"/>
      <c r="J26" s="88"/>
      <c r="K26" s="88"/>
      <c r="L26" s="7"/>
      <c r="M26" s="7"/>
    </row>
    <row r="27" spans="1:13" ht="16.5" customHeight="1" thickBot="1">
      <c r="A27" s="79" t="s">
        <v>174</v>
      </c>
      <c r="B27" s="20"/>
      <c r="C27" s="20"/>
      <c r="D27" s="7"/>
      <c r="G27" s="82" t="s">
        <v>6</v>
      </c>
      <c r="H27" s="100" t="s">
        <v>182</v>
      </c>
      <c r="I27" s="85" t="s">
        <v>7</v>
      </c>
      <c r="J27" s="85"/>
      <c r="K27" s="85"/>
      <c r="L27" s="85"/>
      <c r="M27" s="85"/>
    </row>
    <row r="28" spans="1:13" ht="16.5" customHeight="1">
      <c r="A28" s="82" t="s">
        <v>0</v>
      </c>
      <c r="B28" s="85" t="s">
        <v>1</v>
      </c>
      <c r="C28" s="85"/>
      <c r="D28" s="85"/>
      <c r="G28" s="83"/>
      <c r="H28" s="97"/>
      <c r="I28" s="86" t="s">
        <v>9</v>
      </c>
      <c r="J28" s="86" t="s">
        <v>10</v>
      </c>
      <c r="K28" s="86" t="s">
        <v>11</v>
      </c>
      <c r="L28" s="86" t="s">
        <v>3</v>
      </c>
      <c r="M28" s="92" t="s">
        <v>12</v>
      </c>
    </row>
    <row r="29" spans="1:13" ht="15.75" customHeight="1">
      <c r="A29" s="83"/>
      <c r="B29" s="86" t="s">
        <v>2</v>
      </c>
      <c r="C29" s="86" t="s">
        <v>3</v>
      </c>
      <c r="D29" s="86" t="s">
        <v>4</v>
      </c>
      <c r="G29" s="84"/>
      <c r="H29" s="91"/>
      <c r="I29" s="84"/>
      <c r="J29" s="84"/>
      <c r="K29" s="84"/>
      <c r="L29" s="84"/>
      <c r="M29" s="91"/>
    </row>
    <row r="30" spans="1:13" ht="21.75" customHeight="1">
      <c r="A30" s="83"/>
      <c r="B30" s="84"/>
      <c r="C30" s="84"/>
      <c r="D30" s="84"/>
      <c r="G30" s="50" t="s">
        <v>178</v>
      </c>
      <c r="H30" s="51">
        <v>12</v>
      </c>
      <c r="I30" s="52">
        <v>1500</v>
      </c>
      <c r="J30" s="52">
        <v>1350</v>
      </c>
      <c r="K30" s="52">
        <v>16200</v>
      </c>
      <c r="L30" s="52">
        <v>2000</v>
      </c>
      <c r="M30" s="52">
        <v>7800</v>
      </c>
    </row>
    <row r="31" spans="1:13" ht="15.75">
      <c r="A31" s="84"/>
      <c r="B31" s="60" t="s">
        <v>5</v>
      </c>
      <c r="C31" s="60" t="s">
        <v>5</v>
      </c>
      <c r="D31" s="60" t="s">
        <v>5</v>
      </c>
      <c r="G31" s="29" t="s">
        <v>243</v>
      </c>
      <c r="H31" s="14">
        <v>8</v>
      </c>
      <c r="I31" s="12">
        <v>1500</v>
      </c>
      <c r="J31" s="12">
        <v>1350</v>
      </c>
      <c r="K31" s="12">
        <v>10800</v>
      </c>
      <c r="L31" s="12">
        <v>2000</v>
      </c>
      <c r="M31" s="12">
        <v>5200</v>
      </c>
    </row>
    <row r="32" spans="1:13">
      <c r="A32" s="46" t="s">
        <v>17</v>
      </c>
      <c r="B32" s="18">
        <f>+'[4]Plano de Vias BR 2045'!F70</f>
        <v>714</v>
      </c>
      <c r="C32" s="25">
        <f>+'[4]Plano de Vias Var BR 2045'!F64</f>
        <v>1850</v>
      </c>
      <c r="D32" s="25">
        <f>+C32-B32</f>
        <v>1136</v>
      </c>
      <c r="G32" s="29" t="s">
        <v>183</v>
      </c>
      <c r="H32" s="14">
        <v>10</v>
      </c>
      <c r="I32" s="12">
        <v>1500</v>
      </c>
      <c r="J32" s="12">
        <v>1350</v>
      </c>
      <c r="K32" s="12">
        <v>13500</v>
      </c>
      <c r="L32" s="12">
        <v>1350</v>
      </c>
      <c r="M32" s="12"/>
    </row>
    <row r="33" spans="1:14">
      <c r="A33" s="46" t="s">
        <v>22</v>
      </c>
      <c r="B33" s="18">
        <f>+'[4]Plano de Vias BR 2045'!F72</f>
        <v>832</v>
      </c>
      <c r="C33" s="25">
        <f>+C32</f>
        <v>1850</v>
      </c>
      <c r="D33" s="25">
        <f>+C33-B33</f>
        <v>1018</v>
      </c>
      <c r="G33" s="53" t="s">
        <v>23</v>
      </c>
      <c r="H33" s="26">
        <v>8</v>
      </c>
      <c r="I33" s="27">
        <v>1500</v>
      </c>
      <c r="J33" s="27">
        <v>1350</v>
      </c>
      <c r="K33" s="27">
        <v>10800</v>
      </c>
      <c r="L33" s="27">
        <v>1350</v>
      </c>
      <c r="M33" s="27"/>
    </row>
    <row r="34" spans="1:14" ht="16.5" thickBot="1">
      <c r="A34" s="61" t="s">
        <v>14</v>
      </c>
      <c r="B34" s="59">
        <f>+'[4]Plano de Vias BR 2045'!F74</f>
        <v>2288</v>
      </c>
      <c r="C34" s="62">
        <f>+B34</f>
        <v>2288</v>
      </c>
      <c r="D34" s="62">
        <f>+C34-B34</f>
        <v>0</v>
      </c>
      <c r="G34" s="101" t="s">
        <v>11</v>
      </c>
      <c r="H34" s="101"/>
      <c r="I34" s="101"/>
      <c r="J34" s="101"/>
      <c r="K34" s="101"/>
      <c r="L34" s="101"/>
      <c r="M34" s="21">
        <v>13000</v>
      </c>
    </row>
    <row r="35" spans="1:14" ht="16.5" thickBot="1">
      <c r="A35" s="20" t="s">
        <v>19</v>
      </c>
      <c r="B35" s="39">
        <f>SUM(B33:B34)</f>
        <v>3120</v>
      </c>
      <c r="C35" s="39">
        <f>SUM(C33:C34)</f>
        <v>4138</v>
      </c>
      <c r="D35" s="39">
        <f>SUM(D33:D34)</f>
        <v>1018</v>
      </c>
      <c r="G35" s="29" t="s">
        <v>24</v>
      </c>
      <c r="H35" s="81"/>
      <c r="I35" s="81"/>
      <c r="J35" s="81"/>
      <c r="K35" s="81"/>
      <c r="L35" s="81"/>
      <c r="M35" s="12"/>
    </row>
    <row r="36" spans="1:14" ht="15.75">
      <c r="A36" s="22" t="s">
        <v>204</v>
      </c>
      <c r="G36" s="22" t="s">
        <v>204</v>
      </c>
      <c r="H36" s="81"/>
      <c r="I36" s="81"/>
      <c r="J36" s="81"/>
      <c r="K36" s="81"/>
      <c r="L36" s="81"/>
      <c r="M36" s="81"/>
    </row>
    <row r="37" spans="1:14" ht="15.75">
      <c r="A37" s="17"/>
      <c r="B37" s="18"/>
      <c r="C37" s="6"/>
      <c r="D37" s="19"/>
    </row>
    <row r="38" spans="1:14" ht="15.75">
      <c r="A38" s="17"/>
      <c r="B38" s="6"/>
      <c r="C38" s="6"/>
      <c r="D38" s="19"/>
    </row>
    <row r="39" spans="1:14" ht="15.75">
      <c r="A39" s="6"/>
      <c r="B39" s="6"/>
      <c r="C39" s="6"/>
      <c r="D39" s="6"/>
      <c r="G39" s="30"/>
      <c r="H39" s="30"/>
      <c r="I39" s="30"/>
      <c r="J39" s="30"/>
      <c r="K39" s="30"/>
      <c r="L39" s="30"/>
      <c r="M39" s="30"/>
    </row>
    <row r="40" spans="1:14" ht="15.75">
      <c r="G40" s="78" t="s">
        <v>235</v>
      </c>
      <c r="H40" s="4"/>
      <c r="I40" s="5"/>
      <c r="J40" s="5"/>
      <c r="K40" s="5"/>
      <c r="L40" s="6"/>
      <c r="M40" s="6"/>
    </row>
    <row r="41" spans="1:14" ht="15.75">
      <c r="G41" s="4"/>
      <c r="H41" s="4"/>
      <c r="I41" s="5"/>
      <c r="J41" s="5"/>
      <c r="K41" s="5"/>
      <c r="L41" s="6"/>
      <c r="M41" s="6"/>
    </row>
    <row r="42" spans="1:14" ht="16.5" thickBot="1">
      <c r="A42" s="74" t="s">
        <v>207</v>
      </c>
      <c r="B42" s="1"/>
      <c r="C42" s="1"/>
      <c r="D42" s="1"/>
      <c r="E42" s="30"/>
      <c r="F42" s="30"/>
      <c r="G42" s="88" t="s">
        <v>173</v>
      </c>
      <c r="H42" s="88"/>
      <c r="I42" s="88"/>
      <c r="J42" s="88"/>
      <c r="K42" s="88"/>
      <c r="L42" s="7"/>
      <c r="M42" s="7"/>
      <c r="N42" s="30"/>
    </row>
    <row r="43" spans="1:14" ht="15.75" customHeight="1">
      <c r="A43" s="1"/>
      <c r="B43" s="1"/>
      <c r="C43" s="1"/>
      <c r="D43" s="1"/>
      <c r="E43" s="30"/>
      <c r="F43" s="30"/>
      <c r="G43" s="85" t="s">
        <v>6</v>
      </c>
      <c r="H43" s="89" t="s">
        <v>182</v>
      </c>
      <c r="I43" s="85" t="s">
        <v>7</v>
      </c>
      <c r="J43" s="85"/>
      <c r="K43" s="85"/>
      <c r="L43" s="85"/>
      <c r="M43" s="85"/>
      <c r="N43" s="30"/>
    </row>
    <row r="44" spans="1:14" ht="16.5" thickBot="1">
      <c r="A44" s="79" t="s">
        <v>175</v>
      </c>
      <c r="B44" s="20"/>
      <c r="C44" s="20"/>
      <c r="D44" s="20"/>
      <c r="E44" s="30"/>
      <c r="F44" s="30"/>
      <c r="G44" s="87"/>
      <c r="H44" s="90"/>
      <c r="I44" s="87" t="s">
        <v>9</v>
      </c>
      <c r="J44" s="87" t="s">
        <v>10</v>
      </c>
      <c r="K44" s="87" t="s">
        <v>11</v>
      </c>
      <c r="L44" s="87" t="s">
        <v>3</v>
      </c>
      <c r="M44" s="90" t="s">
        <v>12</v>
      </c>
      <c r="N44" s="30"/>
    </row>
    <row r="45" spans="1:14" ht="15" customHeight="1">
      <c r="A45" s="82" t="s">
        <v>0</v>
      </c>
      <c r="B45" s="85" t="s">
        <v>1</v>
      </c>
      <c r="C45" s="85"/>
      <c r="D45" s="85"/>
      <c r="G45" s="87"/>
      <c r="H45" s="90"/>
      <c r="I45" s="87"/>
      <c r="J45" s="87"/>
      <c r="K45" s="87"/>
      <c r="L45" s="87"/>
      <c r="M45" s="90"/>
    </row>
    <row r="46" spans="1:14" ht="15" customHeight="1">
      <c r="A46" s="83"/>
      <c r="B46" s="86" t="s">
        <v>2</v>
      </c>
      <c r="C46" s="86" t="s">
        <v>3</v>
      </c>
      <c r="D46" s="86" t="s">
        <v>4</v>
      </c>
      <c r="G46" s="53" t="s">
        <v>25</v>
      </c>
      <c r="H46" s="26">
        <v>12</v>
      </c>
      <c r="I46" s="27">
        <v>1200</v>
      </c>
      <c r="J46" s="27">
        <v>1000</v>
      </c>
      <c r="K46" s="27">
        <v>12000</v>
      </c>
      <c r="L46" s="27">
        <v>1200</v>
      </c>
      <c r="M46" s="27">
        <v>0</v>
      </c>
    </row>
    <row r="47" spans="1:14" ht="15" customHeight="1" thickBot="1">
      <c r="A47" s="83"/>
      <c r="B47" s="84"/>
      <c r="C47" s="84"/>
      <c r="D47" s="84"/>
      <c r="G47" s="88" t="s">
        <v>11</v>
      </c>
      <c r="H47" s="88"/>
      <c r="I47" s="88"/>
      <c r="J47" s="88"/>
      <c r="K47" s="88"/>
      <c r="L47" s="88"/>
      <c r="M47" s="21">
        <v>0</v>
      </c>
    </row>
    <row r="48" spans="1:14" ht="15.75">
      <c r="A48" s="84"/>
      <c r="B48" s="60" t="s">
        <v>5</v>
      </c>
      <c r="C48" s="60" t="s">
        <v>5</v>
      </c>
      <c r="D48" s="60" t="s">
        <v>5</v>
      </c>
      <c r="G48" s="29" t="s">
        <v>24</v>
      </c>
      <c r="H48" s="13"/>
      <c r="I48" s="13"/>
      <c r="J48" s="13"/>
      <c r="K48" s="13"/>
      <c r="L48" s="13"/>
      <c r="M48" s="13"/>
    </row>
    <row r="49" spans="1:7">
      <c r="A49" s="46" t="s">
        <v>14</v>
      </c>
      <c r="B49" s="25">
        <f>+'[4]Plano de Vias BR 2045'!F134</f>
        <v>2288</v>
      </c>
      <c r="C49" s="25">
        <f>+C34</f>
        <v>2288</v>
      </c>
      <c r="D49" s="25">
        <f t="shared" ref="D49:D61" si="1">+C49-B49</f>
        <v>0</v>
      </c>
      <c r="G49" s="22" t="s">
        <v>204</v>
      </c>
    </row>
    <row r="50" spans="1:7">
      <c r="A50" s="46" t="s">
        <v>26</v>
      </c>
      <c r="B50" s="25">
        <f>+'[4]Plano de Vias BR 2045'!F136</f>
        <v>1760</v>
      </c>
      <c r="C50" s="25">
        <v>1850</v>
      </c>
      <c r="D50" s="25">
        <f t="shared" si="1"/>
        <v>90</v>
      </c>
    </row>
    <row r="51" spans="1:7">
      <c r="A51" s="46" t="s">
        <v>27</v>
      </c>
      <c r="B51" s="25">
        <f>+'[4]Plano de Vias BR 2045'!F138</f>
        <v>1620</v>
      </c>
      <c r="C51" s="25">
        <f t="shared" ref="C51:C60" si="2">+C50</f>
        <v>1850</v>
      </c>
      <c r="D51" s="25">
        <f t="shared" si="1"/>
        <v>230</v>
      </c>
    </row>
    <row r="52" spans="1:7">
      <c r="A52" s="46" t="s">
        <v>28</v>
      </c>
      <c r="B52" s="25">
        <f>+'[4]Plano de Vias BR 2045'!F140</f>
        <v>1461</v>
      </c>
      <c r="C52" s="25">
        <f t="shared" si="2"/>
        <v>1850</v>
      </c>
      <c r="D52" s="25">
        <f t="shared" si="1"/>
        <v>389</v>
      </c>
    </row>
    <row r="53" spans="1:7">
      <c r="A53" s="46" t="s">
        <v>29</v>
      </c>
      <c r="B53" s="25">
        <f>+'[4]Plano de Vias BR 2045'!F142</f>
        <v>1462</v>
      </c>
      <c r="C53" s="25">
        <f t="shared" si="2"/>
        <v>1850</v>
      </c>
      <c r="D53" s="25">
        <f t="shared" si="1"/>
        <v>388</v>
      </c>
    </row>
    <row r="54" spans="1:7">
      <c r="A54" s="46" t="s">
        <v>30</v>
      </c>
      <c r="B54" s="25">
        <f>+'[4]Plano de Vias BR 2045'!F144</f>
        <v>1591</v>
      </c>
      <c r="C54" s="25">
        <f t="shared" si="2"/>
        <v>1850</v>
      </c>
      <c r="D54" s="25">
        <f t="shared" si="1"/>
        <v>259</v>
      </c>
    </row>
    <row r="55" spans="1:7">
      <c r="A55" s="46" t="s">
        <v>31</v>
      </c>
      <c r="B55" s="25">
        <f>+'[4]Plano de Vias BR 2045'!F146</f>
        <v>1490</v>
      </c>
      <c r="C55" s="25">
        <f t="shared" si="2"/>
        <v>1850</v>
      </c>
      <c r="D55" s="25">
        <f t="shared" si="1"/>
        <v>360</v>
      </c>
    </row>
    <row r="56" spans="1:7">
      <c r="A56" s="46" t="s">
        <v>32</v>
      </c>
      <c r="B56" s="25">
        <f>+'[4]Plano de Vias BR 2045'!F148</f>
        <v>1434</v>
      </c>
      <c r="C56" s="25">
        <f t="shared" si="2"/>
        <v>1850</v>
      </c>
      <c r="D56" s="25">
        <f t="shared" si="1"/>
        <v>416</v>
      </c>
    </row>
    <row r="57" spans="1:7">
      <c r="A57" s="46" t="s">
        <v>236</v>
      </c>
      <c r="B57" s="25">
        <f>+'[4]Plano de Vias BR 2045'!F150</f>
        <v>1665</v>
      </c>
      <c r="C57" s="25">
        <f t="shared" si="2"/>
        <v>1850</v>
      </c>
      <c r="D57" s="25">
        <f t="shared" si="1"/>
        <v>185</v>
      </c>
    </row>
    <row r="58" spans="1:7">
      <c r="A58" s="46" t="s">
        <v>33</v>
      </c>
      <c r="B58" s="25">
        <f>+'[4]Plano de Vias BR 2045'!F152</f>
        <v>1492</v>
      </c>
      <c r="C58" s="25">
        <f t="shared" si="2"/>
        <v>1850</v>
      </c>
      <c r="D58" s="25">
        <f t="shared" si="1"/>
        <v>358</v>
      </c>
    </row>
    <row r="59" spans="1:7">
      <c r="A59" s="46" t="s">
        <v>34</v>
      </c>
      <c r="B59" s="25">
        <f>+'[4]Plano de Vias BR 2045'!F154</f>
        <v>1567</v>
      </c>
      <c r="C59" s="25">
        <f t="shared" si="2"/>
        <v>1850</v>
      </c>
      <c r="D59" s="25">
        <f t="shared" si="1"/>
        <v>283</v>
      </c>
    </row>
    <row r="60" spans="1:7">
      <c r="A60" s="46" t="s">
        <v>35</v>
      </c>
      <c r="B60" s="25">
        <f>+'[4]Plano de Vias BR 2045'!F156</f>
        <v>1801</v>
      </c>
      <c r="C60" s="25">
        <f t="shared" si="2"/>
        <v>1850</v>
      </c>
      <c r="D60" s="25">
        <f t="shared" si="1"/>
        <v>49</v>
      </c>
    </row>
    <row r="61" spans="1:7">
      <c r="A61" s="61" t="s">
        <v>15</v>
      </c>
      <c r="B61" s="62">
        <f>+'[4]Plano de Vias BR 2045'!F158</f>
        <v>2300</v>
      </c>
      <c r="C61" s="62">
        <f>+B61</f>
        <v>2300</v>
      </c>
      <c r="D61" s="62">
        <f t="shared" si="1"/>
        <v>0</v>
      </c>
    </row>
    <row r="62" spans="1:7" ht="16.5" thickBot="1">
      <c r="A62" s="20" t="s">
        <v>19</v>
      </c>
      <c r="B62" s="39">
        <f>SUM(B50:B61)</f>
        <v>19643</v>
      </c>
      <c r="C62" s="39">
        <f>SUM(C50:C61)</f>
        <v>22650</v>
      </c>
      <c r="D62" s="39">
        <f>SUM(D49:D61)</f>
        <v>3007</v>
      </c>
    </row>
    <row r="63" spans="1:7" s="3" customFormat="1">
      <c r="A63" s="22" t="s">
        <v>204</v>
      </c>
      <c r="B63" s="2"/>
      <c r="C63" s="2"/>
      <c r="D63" s="2"/>
    </row>
    <row r="64" spans="1:7" s="3" customFormat="1">
      <c r="A64" s="31"/>
    </row>
    <row r="66" spans="1:4" s="3" customFormat="1" ht="15.75">
      <c r="A66" s="74" t="s">
        <v>208</v>
      </c>
      <c r="B66" s="2"/>
      <c r="C66" s="2"/>
      <c r="D66" s="2"/>
    </row>
    <row r="67" spans="1:4" s="3" customFormat="1" ht="15.75">
      <c r="A67" s="32"/>
      <c r="B67" s="2"/>
      <c r="C67" s="2"/>
      <c r="D67" s="2"/>
    </row>
    <row r="68" spans="1:4" s="3" customFormat="1" ht="16.5" thickBot="1">
      <c r="A68" s="32" t="s">
        <v>162</v>
      </c>
      <c r="B68" s="2"/>
      <c r="C68" s="2"/>
      <c r="D68" s="2"/>
    </row>
    <row r="69" spans="1:4" s="3" customFormat="1" ht="15.75">
      <c r="A69" s="82" t="s">
        <v>0</v>
      </c>
      <c r="B69" s="85" t="s">
        <v>1</v>
      </c>
      <c r="C69" s="85"/>
      <c r="D69" s="85"/>
    </row>
    <row r="70" spans="1:4" s="3" customFormat="1">
      <c r="A70" s="83"/>
      <c r="B70" s="86" t="s">
        <v>2</v>
      </c>
      <c r="C70" s="86" t="s">
        <v>3</v>
      </c>
      <c r="D70" s="86" t="s">
        <v>4</v>
      </c>
    </row>
    <row r="71" spans="1:4" s="3" customFormat="1">
      <c r="A71" s="83"/>
      <c r="B71" s="84"/>
      <c r="C71" s="84"/>
      <c r="D71" s="84"/>
    </row>
    <row r="72" spans="1:4" s="3" customFormat="1" ht="15.75">
      <c r="A72" s="84"/>
      <c r="B72" s="60" t="s">
        <v>5</v>
      </c>
      <c r="C72" s="60" t="s">
        <v>5</v>
      </c>
      <c r="D72" s="60" t="s">
        <v>5</v>
      </c>
    </row>
    <row r="73" spans="1:4" s="3" customFormat="1">
      <c r="A73" s="46" t="s">
        <v>15</v>
      </c>
      <c r="B73" s="10">
        <v>2300</v>
      </c>
      <c r="C73" s="25">
        <f>+B73</f>
        <v>2300</v>
      </c>
      <c r="D73" s="33">
        <f t="shared" ref="D73:D78" si="3">+C73-B73</f>
        <v>0</v>
      </c>
    </row>
    <row r="74" spans="1:4" s="3" customFormat="1">
      <c r="A74" s="46" t="s">
        <v>36</v>
      </c>
      <c r="B74" s="15">
        <v>1837</v>
      </c>
      <c r="C74" s="25">
        <f>+'[4]Plano de Vias Var BR 2045'!G64</f>
        <v>1850</v>
      </c>
      <c r="D74" s="33">
        <f t="shared" si="3"/>
        <v>13</v>
      </c>
    </row>
    <row r="75" spans="1:4" s="3" customFormat="1">
      <c r="A75" s="46" t="s">
        <v>37</v>
      </c>
      <c r="B75" s="15">
        <v>1569</v>
      </c>
      <c r="C75" s="25">
        <f>+C74</f>
        <v>1850</v>
      </c>
      <c r="D75" s="33">
        <f t="shared" si="3"/>
        <v>281</v>
      </c>
    </row>
    <row r="76" spans="1:4" s="3" customFormat="1">
      <c r="A76" s="46" t="s">
        <v>38</v>
      </c>
      <c r="B76" s="15">
        <v>1612</v>
      </c>
      <c r="C76" s="25">
        <f>+C75</f>
        <v>1850</v>
      </c>
      <c r="D76" s="33">
        <f t="shared" si="3"/>
        <v>238</v>
      </c>
    </row>
    <row r="77" spans="1:4" s="3" customFormat="1">
      <c r="A77" s="46" t="s">
        <v>39</v>
      </c>
      <c r="B77" s="15">
        <v>1464</v>
      </c>
      <c r="C77" s="25">
        <f>+C76</f>
        <v>1850</v>
      </c>
      <c r="D77" s="33">
        <f t="shared" si="3"/>
        <v>386</v>
      </c>
    </row>
    <row r="78" spans="1:4" s="3" customFormat="1">
      <c r="A78" s="61" t="s">
        <v>40</v>
      </c>
      <c r="B78" s="58">
        <v>1351</v>
      </c>
      <c r="C78" s="62">
        <f>+C77</f>
        <v>1850</v>
      </c>
      <c r="D78" s="62">
        <f t="shared" si="3"/>
        <v>499</v>
      </c>
    </row>
    <row r="79" spans="1:4" s="3" customFormat="1" ht="16.5" thickBot="1">
      <c r="A79" s="20" t="s">
        <v>19</v>
      </c>
      <c r="B79" s="39">
        <f>SUM(B74:B78)</f>
        <v>7833</v>
      </c>
      <c r="C79" s="39">
        <f>SUM(C74:C78)</f>
        <v>9250</v>
      </c>
      <c r="D79" s="54">
        <f>SUM(D71:D78)</f>
        <v>1417</v>
      </c>
    </row>
    <row r="80" spans="1:4" s="3" customFormat="1">
      <c r="A80" s="22" t="s">
        <v>204</v>
      </c>
      <c r="B80" s="2"/>
      <c r="C80" s="2"/>
      <c r="D80" s="2"/>
    </row>
    <row r="81" spans="1:4" s="3" customFormat="1">
      <c r="A81" s="34"/>
    </row>
    <row r="82" spans="1:4" s="3" customFormat="1">
      <c r="A82" s="34"/>
    </row>
    <row r="83" spans="1:4" s="3" customFormat="1" ht="15.75">
      <c r="A83" s="74" t="s">
        <v>209</v>
      </c>
      <c r="B83" s="2"/>
      <c r="C83" s="2"/>
      <c r="D83" s="2"/>
    </row>
    <row r="84" spans="1:4" s="3" customFormat="1" ht="15.75">
      <c r="A84" s="32"/>
      <c r="B84" s="2"/>
      <c r="C84" s="2"/>
      <c r="D84" s="2"/>
    </row>
    <row r="85" spans="1:4" s="3" customFormat="1" ht="16.5" thickBot="1">
      <c r="A85" s="32" t="s">
        <v>163</v>
      </c>
      <c r="B85" s="2"/>
      <c r="C85" s="2"/>
      <c r="D85" s="2"/>
    </row>
    <row r="86" spans="1:4" s="3" customFormat="1" ht="15.75">
      <c r="A86" s="82" t="s">
        <v>0</v>
      </c>
      <c r="B86" s="85" t="s">
        <v>1</v>
      </c>
      <c r="C86" s="85"/>
      <c r="D86" s="85"/>
    </row>
    <row r="87" spans="1:4" s="3" customFormat="1">
      <c r="A87" s="83"/>
      <c r="B87" s="86" t="s">
        <v>2</v>
      </c>
      <c r="C87" s="86" t="s">
        <v>3</v>
      </c>
      <c r="D87" s="86" t="s">
        <v>4</v>
      </c>
    </row>
    <row r="88" spans="1:4" s="3" customFormat="1">
      <c r="A88" s="83"/>
      <c r="B88" s="84"/>
      <c r="C88" s="84"/>
      <c r="D88" s="84"/>
    </row>
    <row r="89" spans="1:4" s="3" customFormat="1" ht="15.75">
      <c r="A89" s="84"/>
      <c r="B89" s="60" t="s">
        <v>5</v>
      </c>
      <c r="C89" s="60" t="s">
        <v>5</v>
      </c>
      <c r="D89" s="60" t="s">
        <v>5</v>
      </c>
    </row>
    <row r="90" spans="1:4" s="3" customFormat="1">
      <c r="A90" s="11" t="s">
        <v>41</v>
      </c>
      <c r="B90" s="10">
        <f>+B78</f>
        <v>1351</v>
      </c>
      <c r="C90" s="10">
        <f>+'[4]Plano de Vias Var BR 2045'!G64</f>
        <v>1850</v>
      </c>
      <c r="D90" s="16">
        <f t="shared" ref="D90:D95" si="4">+C90-B90</f>
        <v>499</v>
      </c>
    </row>
    <row r="91" spans="1:4" s="3" customFormat="1">
      <c r="A91" s="11">
        <v>2</v>
      </c>
      <c r="B91" s="11"/>
      <c r="C91" s="10">
        <f>+C90</f>
        <v>1850</v>
      </c>
      <c r="D91" s="16">
        <f t="shared" si="4"/>
        <v>1850</v>
      </c>
    </row>
    <row r="92" spans="1:4" s="3" customFormat="1">
      <c r="A92" s="11">
        <v>3</v>
      </c>
      <c r="B92" s="11"/>
      <c r="C92" s="10">
        <f>+C91</f>
        <v>1850</v>
      </c>
      <c r="D92" s="16">
        <f t="shared" si="4"/>
        <v>1850</v>
      </c>
    </row>
    <row r="93" spans="1:4" s="3" customFormat="1">
      <c r="A93" s="11">
        <v>4</v>
      </c>
      <c r="B93" s="11"/>
      <c r="C93" s="10">
        <f>+C92</f>
        <v>1850</v>
      </c>
      <c r="D93" s="16">
        <f t="shared" si="4"/>
        <v>1850</v>
      </c>
    </row>
    <row r="94" spans="1:4" s="3" customFormat="1">
      <c r="A94" s="11">
        <v>5</v>
      </c>
      <c r="B94" s="11"/>
      <c r="C94" s="10">
        <f>+C93</f>
        <v>1850</v>
      </c>
      <c r="D94" s="16">
        <f t="shared" si="4"/>
        <v>1850</v>
      </c>
    </row>
    <row r="95" spans="1:4" s="3" customFormat="1">
      <c r="A95" s="45" t="s">
        <v>16</v>
      </c>
      <c r="B95" s="98">
        <v>1647.55</v>
      </c>
      <c r="C95" s="58">
        <f>+C94</f>
        <v>1850</v>
      </c>
      <c r="D95" s="59">
        <f t="shared" si="4"/>
        <v>202.45000000000005</v>
      </c>
    </row>
    <row r="96" spans="1:4" s="3" customFormat="1" ht="16.5" thickBot="1">
      <c r="A96" s="20" t="s">
        <v>19</v>
      </c>
      <c r="B96" s="64">
        <f>SUM(B91:B95)</f>
        <v>1647.55</v>
      </c>
      <c r="C96" s="64">
        <f>SUM(C91:C95)</f>
        <v>9250</v>
      </c>
      <c r="D96" s="54">
        <f>SUM(D91:D95)</f>
        <v>7602.45</v>
      </c>
    </row>
    <row r="97" spans="1:4" s="3" customFormat="1">
      <c r="A97" s="22" t="s">
        <v>204</v>
      </c>
      <c r="B97" s="2"/>
      <c r="C97" s="2"/>
      <c r="D97" s="2"/>
    </row>
    <row r="98" spans="1:4" s="3" customFormat="1">
      <c r="A98" s="34"/>
    </row>
    <row r="99" spans="1:4" s="3" customFormat="1">
      <c r="A99" s="34"/>
    </row>
    <row r="100" spans="1:4" s="3" customFormat="1">
      <c r="A100" s="34"/>
    </row>
    <row r="101" spans="1:4" s="3" customFormat="1" ht="15.75">
      <c r="A101" s="74" t="s">
        <v>210</v>
      </c>
      <c r="B101" s="13"/>
      <c r="C101" s="6"/>
      <c r="D101" s="6"/>
    </row>
    <row r="102" spans="1:4" s="3" customFormat="1" ht="15.75">
      <c r="A102" s="75"/>
      <c r="B102" s="75"/>
      <c r="C102" s="34"/>
      <c r="D102" s="6"/>
    </row>
    <row r="103" spans="1:4" s="3" customFormat="1" ht="16.5" thickBot="1">
      <c r="A103" s="75" t="s">
        <v>184</v>
      </c>
      <c r="B103" s="76"/>
      <c r="C103" s="77"/>
      <c r="D103" s="7"/>
    </row>
    <row r="104" spans="1:4" s="3" customFormat="1" ht="15" customHeight="1">
      <c r="A104" s="82" t="s">
        <v>0</v>
      </c>
      <c r="B104" s="85" t="s">
        <v>1</v>
      </c>
      <c r="C104" s="85"/>
      <c r="D104" s="85"/>
    </row>
    <row r="105" spans="1:4" s="3" customFormat="1" ht="15" customHeight="1">
      <c r="A105" s="83"/>
      <c r="B105" s="86" t="s">
        <v>2</v>
      </c>
      <c r="C105" s="86" t="s">
        <v>3</v>
      </c>
      <c r="D105" s="86" t="s">
        <v>4</v>
      </c>
    </row>
    <row r="106" spans="1:4" s="3" customFormat="1" ht="12.75" customHeight="1">
      <c r="A106" s="83"/>
      <c r="B106" s="84"/>
      <c r="C106" s="84"/>
      <c r="D106" s="84"/>
    </row>
    <row r="107" spans="1:4" s="3" customFormat="1" ht="15.75">
      <c r="A107" s="84"/>
      <c r="B107" s="60" t="s">
        <v>5</v>
      </c>
      <c r="C107" s="60" t="s">
        <v>5</v>
      </c>
      <c r="D107" s="60" t="s">
        <v>5</v>
      </c>
    </row>
    <row r="108" spans="1:4" s="3" customFormat="1">
      <c r="A108" s="46" t="s">
        <v>21</v>
      </c>
      <c r="B108" s="25">
        <f>+'[4]Plano de Vias BR 2045'!F234</f>
        <v>1300</v>
      </c>
      <c r="C108" s="25">
        <v>1300</v>
      </c>
      <c r="D108" s="25">
        <f t="shared" ref="D108:D124" si="5">+C108-B108</f>
        <v>0</v>
      </c>
    </row>
    <row r="109" spans="1:4" s="3" customFormat="1">
      <c r="A109" s="46" t="s">
        <v>42</v>
      </c>
      <c r="B109" s="25">
        <f>+'[4]Plano de Vias BR 2045'!F236</f>
        <v>2850</v>
      </c>
      <c r="C109" s="25">
        <f>+B109</f>
        <v>2850</v>
      </c>
      <c r="D109" s="25">
        <f t="shared" si="5"/>
        <v>0</v>
      </c>
    </row>
    <row r="110" spans="1:4" s="3" customFormat="1">
      <c r="A110" s="46" t="s">
        <v>43</v>
      </c>
      <c r="B110" s="25">
        <f>+'[4]Plano de Vias BR 2045'!F238</f>
        <v>1628</v>
      </c>
      <c r="C110" s="25">
        <f>+B110</f>
        <v>1628</v>
      </c>
      <c r="D110" s="25">
        <f t="shared" si="5"/>
        <v>0</v>
      </c>
    </row>
    <row r="111" spans="1:4" s="3" customFormat="1">
      <c r="A111" s="46" t="s">
        <v>44</v>
      </c>
      <c r="B111" s="25">
        <f>+'[4]Plano de Vias BR 2045'!F240</f>
        <v>1300</v>
      </c>
      <c r="C111" s="25">
        <v>1300</v>
      </c>
      <c r="D111" s="25">
        <f t="shared" si="5"/>
        <v>0</v>
      </c>
    </row>
    <row r="112" spans="1:4" s="3" customFormat="1">
      <c r="A112" s="46" t="s">
        <v>45</v>
      </c>
      <c r="B112" s="25">
        <f>+'[4]Plano de Vias BR 2045'!F242</f>
        <v>1300</v>
      </c>
      <c r="C112" s="25">
        <f>+C111</f>
        <v>1300</v>
      </c>
      <c r="D112" s="25">
        <f t="shared" si="5"/>
        <v>0</v>
      </c>
    </row>
    <row r="113" spans="1:4" s="3" customFormat="1">
      <c r="A113" s="46" t="s">
        <v>46</v>
      </c>
      <c r="B113" s="25">
        <f>+'[4]Plano de Vias BR 2045'!F244</f>
        <v>1300</v>
      </c>
      <c r="C113" s="25">
        <f>+C112</f>
        <v>1300</v>
      </c>
      <c r="D113" s="25">
        <f t="shared" si="5"/>
        <v>0</v>
      </c>
    </row>
    <row r="114" spans="1:4" s="3" customFormat="1">
      <c r="A114" s="46" t="s">
        <v>47</v>
      </c>
      <c r="B114" s="25">
        <f>+'[4]Plano de Vias BR 2045'!F246</f>
        <v>1246</v>
      </c>
      <c r="C114" s="25">
        <f>+C113</f>
        <v>1300</v>
      </c>
      <c r="D114" s="25">
        <f>+C114-B114</f>
        <v>54</v>
      </c>
    </row>
    <row r="115" spans="1:4" s="3" customFormat="1">
      <c r="A115" s="46" t="s">
        <v>48</v>
      </c>
      <c r="B115" s="25">
        <f>+'[4]Plano de Vias BR 2045'!F248</f>
        <v>1651</v>
      </c>
      <c r="C115" s="25">
        <f>+B115</f>
        <v>1651</v>
      </c>
      <c r="D115" s="25">
        <f t="shared" si="5"/>
        <v>0</v>
      </c>
    </row>
    <row r="116" spans="1:4" s="3" customFormat="1">
      <c r="A116" s="46" t="s">
        <v>49</v>
      </c>
      <c r="B116" s="25">
        <f>+'[4]Plano de Vias BR 2045'!F250</f>
        <v>1795</v>
      </c>
      <c r="C116" s="25">
        <f>+B116</f>
        <v>1795</v>
      </c>
      <c r="D116" s="25">
        <f t="shared" si="5"/>
        <v>0</v>
      </c>
    </row>
    <row r="117" spans="1:4" s="3" customFormat="1">
      <c r="A117" s="46" t="s">
        <v>50</v>
      </c>
      <c r="B117" s="25">
        <f>+'[4]Plano de Vias BR 2045'!F252</f>
        <v>559</v>
      </c>
      <c r="C117" s="25">
        <v>1300</v>
      </c>
      <c r="D117" s="25">
        <f t="shared" si="5"/>
        <v>741</v>
      </c>
    </row>
    <row r="118" spans="1:4" s="3" customFormat="1">
      <c r="A118" s="46" t="s">
        <v>51</v>
      </c>
      <c r="B118" s="25">
        <f>+'[4]Plano de Vias BR 2045'!F254</f>
        <v>1333</v>
      </c>
      <c r="C118" s="25">
        <f t="shared" ref="C118:C123" si="6">+B118</f>
        <v>1333</v>
      </c>
      <c r="D118" s="25">
        <f t="shared" si="5"/>
        <v>0</v>
      </c>
    </row>
    <row r="119" spans="1:4" s="3" customFormat="1">
      <c r="A119" s="46" t="s">
        <v>52</v>
      </c>
      <c r="B119" s="25">
        <f>+'[4]Plano de Vias BR 2045'!F256</f>
        <v>1637</v>
      </c>
      <c r="C119" s="25">
        <f t="shared" si="6"/>
        <v>1637</v>
      </c>
      <c r="D119" s="25">
        <f t="shared" si="5"/>
        <v>0</v>
      </c>
    </row>
    <row r="120" spans="1:4" s="3" customFormat="1">
      <c r="A120" s="46" t="s">
        <v>53</v>
      </c>
      <c r="B120" s="25">
        <f>+'[4]Plano de Vias BR 2045'!F258</f>
        <v>2983</v>
      </c>
      <c r="C120" s="25">
        <f t="shared" si="6"/>
        <v>2983</v>
      </c>
      <c r="D120" s="25">
        <f t="shared" si="5"/>
        <v>0</v>
      </c>
    </row>
    <row r="121" spans="1:4" s="3" customFormat="1">
      <c r="A121" s="46" t="s">
        <v>54</v>
      </c>
      <c r="B121" s="25">
        <f>+'[4]Plano de Vias BR 2045'!F260</f>
        <v>1800</v>
      </c>
      <c r="C121" s="25">
        <f t="shared" si="6"/>
        <v>1800</v>
      </c>
      <c r="D121" s="25">
        <f t="shared" si="5"/>
        <v>0</v>
      </c>
    </row>
    <row r="122" spans="1:4" s="3" customFormat="1">
      <c r="A122" s="46" t="s">
        <v>55</v>
      </c>
      <c r="B122" s="25">
        <f>+'[4]Plano de Vias BR 2045'!F262</f>
        <v>1379</v>
      </c>
      <c r="C122" s="25">
        <f t="shared" si="6"/>
        <v>1379</v>
      </c>
      <c r="D122" s="25">
        <f t="shared" si="5"/>
        <v>0</v>
      </c>
    </row>
    <row r="123" spans="1:4" s="3" customFormat="1">
      <c r="A123" s="46" t="s">
        <v>56</v>
      </c>
      <c r="B123" s="25">
        <f>+'[4]Plano de Vias BR 2045'!F264</f>
        <v>1662</v>
      </c>
      <c r="C123" s="25">
        <f t="shared" si="6"/>
        <v>1662</v>
      </c>
      <c r="D123" s="25">
        <f t="shared" si="5"/>
        <v>0</v>
      </c>
    </row>
    <row r="124" spans="1:4" s="3" customFormat="1">
      <c r="A124" s="61" t="s">
        <v>31</v>
      </c>
      <c r="B124" s="62">
        <f>+B55</f>
        <v>1490</v>
      </c>
      <c r="C124" s="62">
        <f>+C55</f>
        <v>1850</v>
      </c>
      <c r="D124" s="62">
        <f t="shared" si="5"/>
        <v>360</v>
      </c>
    </row>
    <row r="125" spans="1:4" s="3" customFormat="1" ht="16.5" thickBot="1">
      <c r="A125" s="65" t="s">
        <v>19</v>
      </c>
      <c r="B125" s="66">
        <f>SUM(B108:B123)</f>
        <v>25723</v>
      </c>
      <c r="C125" s="66">
        <f>SUM(C108:C123)</f>
        <v>26518</v>
      </c>
      <c r="D125" s="66">
        <f>SUM(D108:D123)</f>
        <v>795</v>
      </c>
    </row>
    <row r="126" spans="1:4" s="3" customFormat="1">
      <c r="A126" s="22" t="s">
        <v>204</v>
      </c>
      <c r="B126" s="6"/>
      <c r="C126" s="6"/>
      <c r="D126" s="6"/>
    </row>
    <row r="127" spans="1:4" s="3" customFormat="1">
      <c r="A127" s="31"/>
    </row>
    <row r="128" spans="1:4" s="3" customFormat="1">
      <c r="A128" s="31"/>
    </row>
    <row r="129" spans="1:4" s="3" customFormat="1" ht="15.75">
      <c r="A129" s="74" t="s">
        <v>211</v>
      </c>
      <c r="B129" s="6"/>
      <c r="C129" s="6"/>
      <c r="D129" s="6"/>
    </row>
    <row r="130" spans="1:4" s="3" customFormat="1" ht="15.75">
      <c r="A130" s="13"/>
      <c r="B130" s="6"/>
      <c r="C130" s="6"/>
      <c r="D130" s="6"/>
    </row>
    <row r="131" spans="1:4" s="3" customFormat="1" ht="16.5" thickBot="1">
      <c r="A131" s="73" t="s">
        <v>164</v>
      </c>
      <c r="B131" s="7"/>
      <c r="C131" s="7"/>
      <c r="D131" s="7"/>
    </row>
    <row r="132" spans="1:4" s="3" customFormat="1" ht="15" customHeight="1">
      <c r="A132" s="82" t="s">
        <v>0</v>
      </c>
      <c r="B132" s="85" t="s">
        <v>1</v>
      </c>
      <c r="C132" s="85"/>
      <c r="D132" s="85"/>
    </row>
    <row r="133" spans="1:4" s="3" customFormat="1" ht="15" customHeight="1">
      <c r="A133" s="83"/>
      <c r="B133" s="86" t="s">
        <v>2</v>
      </c>
      <c r="C133" s="86" t="s">
        <v>3</v>
      </c>
      <c r="D133" s="86" t="s">
        <v>4</v>
      </c>
    </row>
    <row r="134" spans="1:4" s="3" customFormat="1" ht="12.75" customHeight="1">
      <c r="A134" s="83"/>
      <c r="B134" s="84"/>
      <c r="C134" s="84"/>
      <c r="D134" s="84"/>
    </row>
    <row r="135" spans="1:4" s="3" customFormat="1" ht="15.75">
      <c r="A135" s="84"/>
      <c r="B135" s="60" t="s">
        <v>5</v>
      </c>
      <c r="C135" s="60" t="s">
        <v>5</v>
      </c>
      <c r="D135" s="60" t="s">
        <v>5</v>
      </c>
    </row>
    <row r="136" spans="1:4" s="3" customFormat="1">
      <c r="A136" s="46" t="s">
        <v>16</v>
      </c>
      <c r="B136" s="25">
        <f>+B95</f>
        <v>1647.55</v>
      </c>
      <c r="C136" s="25">
        <f>+C95</f>
        <v>1850</v>
      </c>
      <c r="D136" s="25">
        <f>+C136-B136</f>
        <v>202.45000000000005</v>
      </c>
    </row>
    <row r="137" spans="1:4" s="3" customFormat="1">
      <c r="A137" s="46" t="s">
        <v>18</v>
      </c>
      <c r="B137" s="25">
        <v>2240</v>
      </c>
      <c r="C137" s="25">
        <f>+B137</f>
        <v>2240</v>
      </c>
      <c r="D137" s="25">
        <f>+C137-B137</f>
        <v>0</v>
      </c>
    </row>
    <row r="138" spans="1:4" s="3" customFormat="1">
      <c r="A138" s="46" t="s">
        <v>57</v>
      </c>
      <c r="B138" s="25">
        <v>1162.8</v>
      </c>
      <c r="C138" s="25">
        <v>1850</v>
      </c>
      <c r="D138" s="25">
        <f>+C138-B138</f>
        <v>687.2</v>
      </c>
    </row>
    <row r="139" spans="1:4" s="3" customFormat="1">
      <c r="A139" s="46" t="s">
        <v>58</v>
      </c>
      <c r="B139" s="25">
        <v>1299.5</v>
      </c>
      <c r="C139" s="25">
        <v>1850</v>
      </c>
      <c r="D139" s="25">
        <f t="shared" ref="D139:D144" si="7">+C139-B139</f>
        <v>550.5</v>
      </c>
    </row>
    <row r="140" spans="1:4" s="3" customFormat="1">
      <c r="A140" s="46" t="s">
        <v>59</v>
      </c>
      <c r="B140" s="25">
        <v>1350</v>
      </c>
      <c r="C140" s="25">
        <v>1850</v>
      </c>
      <c r="D140" s="25">
        <f t="shared" si="7"/>
        <v>500</v>
      </c>
    </row>
    <row r="141" spans="1:4" s="3" customFormat="1">
      <c r="A141" s="46" t="s">
        <v>60</v>
      </c>
      <c r="B141" s="25">
        <v>1530</v>
      </c>
      <c r="C141" s="25">
        <v>1850</v>
      </c>
      <c r="D141" s="25">
        <f t="shared" si="7"/>
        <v>320</v>
      </c>
    </row>
    <row r="142" spans="1:4" s="3" customFormat="1">
      <c r="A142" s="46" t="s">
        <v>185</v>
      </c>
      <c r="B142" s="25">
        <v>1420</v>
      </c>
      <c r="C142" s="25">
        <v>1850</v>
      </c>
      <c r="D142" s="25">
        <f t="shared" si="7"/>
        <v>430</v>
      </c>
    </row>
    <row r="143" spans="1:4" s="3" customFormat="1">
      <c r="A143" s="46" t="s">
        <v>61</v>
      </c>
      <c r="B143" s="25">
        <v>1340</v>
      </c>
      <c r="C143" s="25">
        <v>1850</v>
      </c>
      <c r="D143" s="25">
        <f>+C143-B143</f>
        <v>510</v>
      </c>
    </row>
    <row r="144" spans="1:4" s="3" customFormat="1">
      <c r="A144" s="46" t="s">
        <v>62</v>
      </c>
      <c r="B144" s="25">
        <v>1300</v>
      </c>
      <c r="C144" s="25">
        <v>1850</v>
      </c>
      <c r="D144" s="25">
        <f t="shared" si="7"/>
        <v>550</v>
      </c>
    </row>
    <row r="145" spans="1:5" s="3" customFormat="1">
      <c r="A145" s="46" t="s">
        <v>63</v>
      </c>
      <c r="B145" s="25">
        <v>1223.43</v>
      </c>
      <c r="C145" s="25">
        <v>1850</v>
      </c>
      <c r="D145" s="25">
        <f>+C145-B145</f>
        <v>626.56999999999994</v>
      </c>
    </row>
    <row r="146" spans="1:5" s="3" customFormat="1">
      <c r="A146" s="46" t="s">
        <v>64</v>
      </c>
      <c r="B146" s="25">
        <v>1305.97</v>
      </c>
      <c r="C146" s="25">
        <v>1850</v>
      </c>
      <c r="D146" s="25">
        <f>+C146-B146</f>
        <v>544.03</v>
      </c>
    </row>
    <row r="147" spans="1:5" s="3" customFormat="1">
      <c r="A147" s="46" t="s">
        <v>65</v>
      </c>
      <c r="B147" s="25">
        <v>1340</v>
      </c>
      <c r="C147" s="25">
        <v>1850</v>
      </c>
      <c r="D147" s="25">
        <f>+C147-B147</f>
        <v>510</v>
      </c>
    </row>
    <row r="148" spans="1:5" s="3" customFormat="1">
      <c r="A148" s="61" t="s">
        <v>20</v>
      </c>
      <c r="B148" s="62">
        <v>1340</v>
      </c>
      <c r="C148" s="62">
        <v>1850</v>
      </c>
      <c r="D148" s="62">
        <f>+C148-B148</f>
        <v>510</v>
      </c>
    </row>
    <row r="149" spans="1:5" s="3" customFormat="1" ht="16.5" thickBot="1">
      <c r="A149" s="20" t="s">
        <v>19</v>
      </c>
      <c r="B149" s="39">
        <f>SUM(B137:B148)</f>
        <v>16851.699999999997</v>
      </c>
      <c r="C149" s="39">
        <f>SUM(C137:C148)</f>
        <v>22590</v>
      </c>
      <c r="D149" s="39">
        <f>SUM(D137:D148)</f>
        <v>5738.2999999999993</v>
      </c>
      <c r="E149" s="35"/>
    </row>
    <row r="150" spans="1:5" s="3" customFormat="1">
      <c r="A150" s="22" t="s">
        <v>204</v>
      </c>
      <c r="B150" s="5"/>
      <c r="C150" s="25"/>
      <c r="D150" s="25"/>
      <c r="E150" s="35"/>
    </row>
    <row r="151" spans="1:5" s="3" customFormat="1">
      <c r="A151" s="36"/>
      <c r="B151" s="37"/>
      <c r="C151" s="35"/>
      <c r="D151" s="35"/>
      <c r="E151" s="35"/>
    </row>
    <row r="152" spans="1:5" s="3" customFormat="1">
      <c r="A152" s="36"/>
      <c r="B152" s="38"/>
    </row>
    <row r="153" spans="1:5" s="3" customFormat="1" ht="15.75">
      <c r="A153" s="74" t="s">
        <v>212</v>
      </c>
      <c r="B153" s="5"/>
      <c r="C153" s="6"/>
      <c r="D153" s="6"/>
    </row>
    <row r="154" spans="1:5" s="3" customFormat="1" ht="15.75">
      <c r="A154" s="13"/>
      <c r="B154" s="6"/>
      <c r="C154" s="6"/>
      <c r="D154" s="6"/>
    </row>
    <row r="155" spans="1:5" s="3" customFormat="1" ht="16.5" thickBot="1">
      <c r="A155" s="73" t="s">
        <v>165</v>
      </c>
      <c r="B155" s="7"/>
      <c r="C155" s="7"/>
      <c r="D155" s="7"/>
    </row>
    <row r="156" spans="1:5" s="3" customFormat="1" ht="15" customHeight="1">
      <c r="A156" s="82" t="s">
        <v>0</v>
      </c>
      <c r="B156" s="85" t="s">
        <v>1</v>
      </c>
      <c r="C156" s="85"/>
      <c r="D156" s="85"/>
    </row>
    <row r="157" spans="1:5" s="3" customFormat="1" ht="15" customHeight="1">
      <c r="A157" s="83"/>
      <c r="B157" s="86" t="s">
        <v>2</v>
      </c>
      <c r="C157" s="86" t="s">
        <v>3</v>
      </c>
      <c r="D157" s="86" t="s">
        <v>4</v>
      </c>
    </row>
    <row r="158" spans="1:5" s="3" customFormat="1" ht="12.75" customHeight="1">
      <c r="A158" s="83"/>
      <c r="B158" s="84"/>
      <c r="C158" s="84"/>
      <c r="D158" s="84"/>
    </row>
    <row r="159" spans="1:5" s="3" customFormat="1" ht="15.75">
      <c r="A159" s="84"/>
      <c r="B159" s="60" t="s">
        <v>5</v>
      </c>
      <c r="C159" s="60" t="s">
        <v>5</v>
      </c>
      <c r="D159" s="60" t="s">
        <v>5</v>
      </c>
    </row>
    <row r="160" spans="1:5" s="3" customFormat="1">
      <c r="A160" s="46" t="s">
        <v>20</v>
      </c>
      <c r="B160" s="25">
        <f>+B148</f>
        <v>1340</v>
      </c>
      <c r="C160" s="25">
        <f>+C148</f>
        <v>1850</v>
      </c>
      <c r="D160" s="25">
        <f>+C160-B160</f>
        <v>510</v>
      </c>
    </row>
    <row r="161" spans="1:14" s="3" customFormat="1">
      <c r="A161" s="46" t="s">
        <v>66</v>
      </c>
      <c r="B161" s="25">
        <f>+'[4]Plano de Vias BR 2045'!F341</f>
        <v>1400</v>
      </c>
      <c r="C161" s="25">
        <f t="shared" ref="C161:C168" si="8">+C160</f>
        <v>1850</v>
      </c>
      <c r="D161" s="25">
        <f t="shared" ref="D161:D169" si="9">+C161-B161</f>
        <v>450</v>
      </c>
    </row>
    <row r="162" spans="1:14" s="3" customFormat="1">
      <c r="A162" s="46" t="s">
        <v>67</v>
      </c>
      <c r="B162" s="25">
        <f>+'[4]Plano de Vias BR 2045'!F343</f>
        <v>1400</v>
      </c>
      <c r="C162" s="25">
        <f t="shared" si="8"/>
        <v>1850</v>
      </c>
      <c r="D162" s="25">
        <f t="shared" si="9"/>
        <v>450</v>
      </c>
    </row>
    <row r="163" spans="1:14" s="3" customFormat="1">
      <c r="A163" s="46" t="s">
        <v>68</v>
      </c>
      <c r="B163" s="25">
        <f>+'[4]Plano de Vias BR 2045'!F345</f>
        <v>1400</v>
      </c>
      <c r="C163" s="25">
        <f t="shared" si="8"/>
        <v>1850</v>
      </c>
      <c r="D163" s="25">
        <f t="shared" si="9"/>
        <v>450</v>
      </c>
    </row>
    <row r="164" spans="1:14" s="3" customFormat="1">
      <c r="A164" s="46" t="s">
        <v>69</v>
      </c>
      <c r="B164" s="25">
        <f>+'[4]Plano de Vias BR 2045'!F347</f>
        <v>1400</v>
      </c>
      <c r="C164" s="25">
        <f t="shared" si="8"/>
        <v>1850</v>
      </c>
      <c r="D164" s="25">
        <f t="shared" si="9"/>
        <v>450</v>
      </c>
    </row>
    <row r="165" spans="1:14" s="3" customFormat="1">
      <c r="A165" s="46" t="s">
        <v>70</v>
      </c>
      <c r="B165" s="25">
        <f>+'[4]Plano de Vias BR 2045'!F349</f>
        <v>1400</v>
      </c>
      <c r="C165" s="25">
        <f t="shared" si="8"/>
        <v>1850</v>
      </c>
      <c r="D165" s="25">
        <f t="shared" si="9"/>
        <v>450</v>
      </c>
    </row>
    <row r="166" spans="1:14" s="3" customFormat="1">
      <c r="A166" s="46" t="s">
        <v>71</v>
      </c>
      <c r="B166" s="25">
        <f>+'[4]Plano de Vias BR 2045'!F351</f>
        <v>1400</v>
      </c>
      <c r="C166" s="25">
        <f t="shared" si="8"/>
        <v>1850</v>
      </c>
      <c r="D166" s="25">
        <f t="shared" si="9"/>
        <v>450</v>
      </c>
    </row>
    <row r="167" spans="1:14">
      <c r="A167" s="46" t="s">
        <v>72</v>
      </c>
      <c r="B167" s="25">
        <f>+'[4]Plano de Vias BR 2045'!F353</f>
        <v>1400</v>
      </c>
      <c r="C167" s="25">
        <f t="shared" si="8"/>
        <v>1850</v>
      </c>
      <c r="D167" s="25">
        <f t="shared" si="9"/>
        <v>450</v>
      </c>
    </row>
    <row r="168" spans="1:14">
      <c r="A168" s="46" t="s">
        <v>73</v>
      </c>
      <c r="B168" s="25">
        <f>+'[4]Plano de Vias BR 2045'!F355</f>
        <v>1400</v>
      </c>
      <c r="C168" s="25">
        <f t="shared" si="8"/>
        <v>1850</v>
      </c>
      <c r="D168" s="25">
        <f t="shared" si="9"/>
        <v>450</v>
      </c>
    </row>
    <row r="169" spans="1:14">
      <c r="A169" s="61" t="s">
        <v>186</v>
      </c>
      <c r="B169" s="62">
        <f>+'[4]Plano de Vias BR 2045'!F357</f>
        <v>2200</v>
      </c>
      <c r="C169" s="62">
        <f>+B169</f>
        <v>2200</v>
      </c>
      <c r="D169" s="62">
        <f t="shared" si="9"/>
        <v>0</v>
      </c>
    </row>
    <row r="170" spans="1:14" ht="16.5" thickBot="1">
      <c r="A170" s="65" t="s">
        <v>19</v>
      </c>
      <c r="B170" s="66">
        <f>SUM(B161:B169)</f>
        <v>13400</v>
      </c>
      <c r="C170" s="66">
        <f>SUM(C161:C169)</f>
        <v>17000</v>
      </c>
      <c r="D170" s="66">
        <f>SUM(D161:D169)</f>
        <v>3600</v>
      </c>
    </row>
    <row r="171" spans="1:14" s="40" customFormat="1">
      <c r="A171" s="22" t="s">
        <v>204</v>
      </c>
      <c r="B171" s="6"/>
      <c r="C171" s="6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40" customFormat="1">
      <c r="A172" s="3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40" customForma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40" customFormat="1" ht="15.75">
      <c r="A174" s="74" t="s">
        <v>213</v>
      </c>
      <c r="B174" s="5"/>
      <c r="C174" s="6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40" customFormat="1" ht="15.75">
      <c r="A175" s="13"/>
      <c r="B175" s="6"/>
      <c r="C175" s="6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40" customFormat="1" ht="34.5" customHeight="1">
      <c r="A176" s="99" t="s">
        <v>166</v>
      </c>
      <c r="B176" s="99"/>
      <c r="C176" s="99"/>
      <c r="D176" s="99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40" customFormat="1" ht="15.75">
      <c r="A177" s="86" t="s">
        <v>0</v>
      </c>
      <c r="B177" s="87" t="s">
        <v>1</v>
      </c>
      <c r="C177" s="87"/>
      <c r="D177" s="87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5" customHeight="1">
      <c r="A178" s="83"/>
      <c r="B178" s="87" t="s">
        <v>2</v>
      </c>
      <c r="C178" s="87" t="s">
        <v>3</v>
      </c>
      <c r="D178" s="87" t="s">
        <v>4</v>
      </c>
    </row>
    <row r="179" spans="1:14" ht="15" customHeight="1">
      <c r="A179" s="83"/>
      <c r="B179" s="87"/>
      <c r="C179" s="87"/>
      <c r="D179" s="87"/>
    </row>
    <row r="180" spans="1:14" ht="15.75">
      <c r="A180" s="84"/>
      <c r="B180" s="67" t="s">
        <v>5</v>
      </c>
      <c r="C180" s="67" t="s">
        <v>5</v>
      </c>
      <c r="D180" s="67" t="s">
        <v>5</v>
      </c>
    </row>
    <row r="181" spans="1:14" s="3" customFormat="1" ht="21" customHeight="1">
      <c r="A181" s="41" t="s">
        <v>160</v>
      </c>
      <c r="B181" s="42"/>
      <c r="C181" s="42">
        <v>1800</v>
      </c>
      <c r="D181" s="25">
        <f>0</f>
        <v>0</v>
      </c>
    </row>
    <row r="182" spans="1:14" s="3" customFormat="1">
      <c r="A182" s="41">
        <v>2</v>
      </c>
      <c r="B182" s="42"/>
      <c r="C182" s="42">
        <v>1800</v>
      </c>
      <c r="D182" s="25">
        <f>0</f>
        <v>0</v>
      </c>
    </row>
    <row r="183" spans="1:14" s="3" customFormat="1">
      <c r="A183" s="41">
        <f t="shared" ref="A183:A197" si="10">+A182+1</f>
        <v>3</v>
      </c>
      <c r="B183" s="42"/>
      <c r="C183" s="42">
        <v>1800</v>
      </c>
      <c r="D183" s="25">
        <f>0</f>
        <v>0</v>
      </c>
    </row>
    <row r="184" spans="1:14" s="3" customFormat="1">
      <c r="A184" s="41">
        <f t="shared" si="10"/>
        <v>4</v>
      </c>
      <c r="B184" s="42"/>
      <c r="C184" s="42">
        <v>1800</v>
      </c>
      <c r="D184" s="25">
        <f>0</f>
        <v>0</v>
      </c>
    </row>
    <row r="185" spans="1:14" s="3" customFormat="1">
      <c r="A185" s="41">
        <f t="shared" si="10"/>
        <v>5</v>
      </c>
      <c r="B185" s="42"/>
      <c r="C185" s="42">
        <v>1800</v>
      </c>
      <c r="D185" s="25">
        <f>0</f>
        <v>0</v>
      </c>
    </row>
    <row r="186" spans="1:14" s="3" customFormat="1">
      <c r="A186" s="41">
        <f t="shared" si="10"/>
        <v>6</v>
      </c>
      <c r="B186" s="42"/>
      <c r="C186" s="42">
        <v>1800</v>
      </c>
      <c r="D186" s="25">
        <f>0</f>
        <v>0</v>
      </c>
    </row>
    <row r="187" spans="1:14" s="3" customFormat="1">
      <c r="A187" s="41" t="s">
        <v>74</v>
      </c>
      <c r="B187" s="42"/>
      <c r="C187" s="42">
        <v>1800</v>
      </c>
      <c r="D187" s="25">
        <f>0</f>
        <v>0</v>
      </c>
    </row>
    <row r="188" spans="1:14" s="3" customFormat="1">
      <c r="A188" s="41">
        <f>A186+2</f>
        <v>8</v>
      </c>
      <c r="B188" s="42"/>
      <c r="C188" s="42">
        <v>1800</v>
      </c>
      <c r="D188" s="25">
        <f>0</f>
        <v>0</v>
      </c>
    </row>
    <row r="189" spans="1:14" s="3" customFormat="1">
      <c r="A189" s="41">
        <f>+A188+1</f>
        <v>9</v>
      </c>
      <c r="B189" s="42"/>
      <c r="C189" s="42">
        <v>1800</v>
      </c>
      <c r="D189" s="25">
        <f>0</f>
        <v>0</v>
      </c>
    </row>
    <row r="190" spans="1:14" s="3" customFormat="1">
      <c r="A190" s="41" t="s">
        <v>75</v>
      </c>
      <c r="B190" s="42"/>
      <c r="C190" s="42">
        <v>1800</v>
      </c>
      <c r="D190" s="25">
        <f>0</f>
        <v>0</v>
      </c>
    </row>
    <row r="191" spans="1:14" s="3" customFormat="1">
      <c r="A191" s="41">
        <f>+A189+2</f>
        <v>11</v>
      </c>
      <c r="B191" s="42"/>
      <c r="C191" s="42">
        <v>1800</v>
      </c>
      <c r="D191" s="25">
        <f>0</f>
        <v>0</v>
      </c>
    </row>
    <row r="192" spans="1:14" s="3" customFormat="1">
      <c r="A192" s="41">
        <f t="shared" si="10"/>
        <v>12</v>
      </c>
      <c r="B192" s="42"/>
      <c r="C192" s="42">
        <v>1800</v>
      </c>
      <c r="D192" s="25">
        <f>0</f>
        <v>0</v>
      </c>
    </row>
    <row r="193" spans="1:4" s="3" customFormat="1">
      <c r="A193" s="41">
        <f t="shared" si="10"/>
        <v>13</v>
      </c>
      <c r="B193" s="42"/>
      <c r="C193" s="42">
        <v>1800</v>
      </c>
      <c r="D193" s="25">
        <f>0</f>
        <v>0</v>
      </c>
    </row>
    <row r="194" spans="1:4" s="3" customFormat="1">
      <c r="A194" s="41">
        <f t="shared" si="10"/>
        <v>14</v>
      </c>
      <c r="B194" s="42"/>
      <c r="C194" s="42">
        <v>1800</v>
      </c>
      <c r="D194" s="25">
        <f>0</f>
        <v>0</v>
      </c>
    </row>
    <row r="195" spans="1:4" s="3" customFormat="1">
      <c r="A195" s="41">
        <f t="shared" si="10"/>
        <v>15</v>
      </c>
      <c r="B195" s="42"/>
      <c r="C195" s="42">
        <v>1800</v>
      </c>
      <c r="D195" s="25">
        <f>0</f>
        <v>0</v>
      </c>
    </row>
    <row r="196" spans="1:4" s="3" customFormat="1">
      <c r="A196" s="41">
        <f t="shared" si="10"/>
        <v>16</v>
      </c>
      <c r="B196" s="42"/>
      <c r="C196" s="42">
        <v>1800</v>
      </c>
      <c r="D196" s="25">
        <f>0</f>
        <v>0</v>
      </c>
    </row>
    <row r="197" spans="1:4" s="3" customFormat="1">
      <c r="A197" s="41">
        <f t="shared" si="10"/>
        <v>17</v>
      </c>
      <c r="B197" s="42"/>
      <c r="C197" s="42">
        <v>1800</v>
      </c>
      <c r="D197" s="25">
        <f>0</f>
        <v>0</v>
      </c>
    </row>
    <row r="198" spans="1:4" s="3" customFormat="1">
      <c r="A198" s="45" t="s">
        <v>76</v>
      </c>
      <c r="B198" s="68"/>
      <c r="C198" s="68">
        <v>1800</v>
      </c>
      <c r="D198" s="62">
        <f>0</f>
        <v>0</v>
      </c>
    </row>
    <row r="199" spans="1:4" s="3" customFormat="1" ht="16.5" thickBot="1">
      <c r="A199" s="20" t="s">
        <v>19</v>
      </c>
      <c r="B199" s="64"/>
      <c r="C199" s="64">
        <f>SUM(C181:C198)</f>
        <v>32400</v>
      </c>
      <c r="D199" s="54">
        <f>SUM(D181:D198)</f>
        <v>0</v>
      </c>
    </row>
    <row r="200" spans="1:4" s="3" customFormat="1">
      <c r="A200" s="22" t="s">
        <v>204</v>
      </c>
      <c r="B200" s="6"/>
      <c r="C200" s="6"/>
      <c r="D200" s="6"/>
    </row>
    <row r="203" spans="1:4" s="3" customFormat="1" ht="15.75">
      <c r="A203" s="74" t="s">
        <v>214</v>
      </c>
      <c r="B203" s="5"/>
      <c r="C203" s="6"/>
      <c r="D203" s="6"/>
    </row>
    <row r="204" spans="1:4" s="3" customFormat="1" ht="15.75">
      <c r="A204" s="13"/>
      <c r="B204" s="6"/>
      <c r="C204" s="6"/>
      <c r="D204" s="6"/>
    </row>
    <row r="205" spans="1:4" s="3" customFormat="1" ht="16.5" thickBot="1">
      <c r="A205" s="80" t="s">
        <v>187</v>
      </c>
      <c r="B205" s="7"/>
      <c r="C205" s="7"/>
      <c r="D205" s="7"/>
    </row>
    <row r="206" spans="1:4" s="3" customFormat="1" ht="15.75">
      <c r="A206" s="82" t="s">
        <v>0</v>
      </c>
      <c r="B206" s="85" t="s">
        <v>1</v>
      </c>
      <c r="C206" s="85"/>
      <c r="D206" s="85"/>
    </row>
    <row r="207" spans="1:4" s="3" customFormat="1" ht="15" customHeight="1">
      <c r="A207" s="83"/>
      <c r="B207" s="86" t="s">
        <v>2</v>
      </c>
      <c r="C207" s="86" t="s">
        <v>3</v>
      </c>
      <c r="D207" s="86" t="s">
        <v>4</v>
      </c>
    </row>
    <row r="208" spans="1:4" s="3" customFormat="1" ht="15" customHeight="1">
      <c r="A208" s="83"/>
      <c r="B208" s="84"/>
      <c r="C208" s="84"/>
      <c r="D208" s="84"/>
    </row>
    <row r="209" spans="1:4" s="3" customFormat="1" ht="15.75">
      <c r="A209" s="84"/>
      <c r="B209" s="60" t="s">
        <v>5</v>
      </c>
      <c r="C209" s="60" t="s">
        <v>5</v>
      </c>
      <c r="D209" s="60" t="s">
        <v>5</v>
      </c>
    </row>
    <row r="210" spans="1:4" s="3" customFormat="1">
      <c r="A210" s="41">
        <v>1</v>
      </c>
      <c r="B210" s="42"/>
      <c r="C210" s="42">
        <v>1800</v>
      </c>
      <c r="D210" s="18">
        <v>0</v>
      </c>
    </row>
    <row r="211" spans="1:4" s="3" customFormat="1">
      <c r="A211" s="41">
        <f>+A210+1</f>
        <v>2</v>
      </c>
      <c r="B211" s="42"/>
      <c r="C211" s="42">
        <v>1800</v>
      </c>
      <c r="D211" s="18">
        <v>0</v>
      </c>
    </row>
    <row r="212" spans="1:4" s="3" customFormat="1">
      <c r="A212" s="45" t="s">
        <v>178</v>
      </c>
      <c r="B212" s="68">
        <f>+B226</f>
        <v>1200</v>
      </c>
      <c r="C212" s="68">
        <v>1800</v>
      </c>
      <c r="D212" s="59">
        <f>+C212-B212</f>
        <v>600</v>
      </c>
    </row>
    <row r="213" spans="1:4" s="3" customFormat="1" ht="16.5" thickBot="1">
      <c r="A213" s="65" t="s">
        <v>19</v>
      </c>
      <c r="B213" s="69">
        <f>SUM(B210:B212)</f>
        <v>1200</v>
      </c>
      <c r="C213" s="69">
        <f>SUM(C210:C212)</f>
        <v>5400</v>
      </c>
      <c r="D213" s="69">
        <f>SUM(D210:D212)</f>
        <v>600</v>
      </c>
    </row>
    <row r="214" spans="1:4" s="3" customFormat="1">
      <c r="A214" s="22" t="s">
        <v>204</v>
      </c>
      <c r="B214" s="6"/>
      <c r="C214" s="6"/>
      <c r="D214" s="6"/>
    </row>
    <row r="218" spans="1:4" s="3" customFormat="1" ht="15.75">
      <c r="A218" s="74" t="s">
        <v>215</v>
      </c>
      <c r="B218" s="5"/>
      <c r="C218" s="6"/>
      <c r="D218" s="6"/>
    </row>
    <row r="219" spans="1:4" s="3" customFormat="1" ht="15.75">
      <c r="A219" s="13"/>
      <c r="B219" s="6"/>
      <c r="C219" s="6"/>
      <c r="D219" s="6"/>
    </row>
    <row r="220" spans="1:4" s="3" customFormat="1" ht="16.5" thickBot="1">
      <c r="A220" s="80" t="s">
        <v>179</v>
      </c>
      <c r="B220" s="7"/>
      <c r="C220" s="7"/>
      <c r="D220" s="7"/>
    </row>
    <row r="221" spans="1:4" s="3" customFormat="1" ht="15.75">
      <c r="A221" s="82" t="s">
        <v>0</v>
      </c>
      <c r="B221" s="85" t="s">
        <v>1</v>
      </c>
      <c r="C221" s="85"/>
      <c r="D221" s="85"/>
    </row>
    <row r="222" spans="1:4" s="3" customFormat="1" ht="15" customHeight="1">
      <c r="A222" s="83"/>
      <c r="B222" s="86" t="s">
        <v>2</v>
      </c>
      <c r="C222" s="86" t="s">
        <v>3</v>
      </c>
      <c r="D222" s="86" t="s">
        <v>4</v>
      </c>
    </row>
    <row r="223" spans="1:4" s="3" customFormat="1" ht="15" customHeight="1">
      <c r="A223" s="83"/>
      <c r="B223" s="84"/>
      <c r="C223" s="84"/>
      <c r="D223" s="84"/>
    </row>
    <row r="224" spans="1:4" s="3" customFormat="1" ht="15.75">
      <c r="A224" s="84"/>
      <c r="B224" s="67" t="s">
        <v>5</v>
      </c>
      <c r="C224" s="67" t="s">
        <v>5</v>
      </c>
      <c r="D224" s="67" t="s">
        <v>5</v>
      </c>
    </row>
    <row r="225" spans="1:4" s="3" customFormat="1">
      <c r="A225" s="47" t="s">
        <v>77</v>
      </c>
      <c r="B225" s="42">
        <v>1200</v>
      </c>
      <c r="C225" s="42">
        <v>1200</v>
      </c>
      <c r="D225" s="25">
        <f>+C225-B225</f>
        <v>0</v>
      </c>
    </row>
    <row r="226" spans="1:4" s="3" customFormat="1">
      <c r="A226" s="47" t="s">
        <v>178</v>
      </c>
      <c r="B226" s="42">
        <v>1200</v>
      </c>
      <c r="C226" s="42">
        <f>+C211</f>
        <v>1800</v>
      </c>
      <c r="D226" s="25">
        <f>+C226-B226</f>
        <v>600</v>
      </c>
    </row>
    <row r="227" spans="1:4" s="3" customFormat="1">
      <c r="A227" s="47" t="s">
        <v>78</v>
      </c>
      <c r="B227" s="42">
        <v>1200</v>
      </c>
      <c r="C227" s="42">
        <v>1200</v>
      </c>
      <c r="D227" s="25">
        <f t="shared" ref="D227:D243" si="11">+C227-B227</f>
        <v>0</v>
      </c>
    </row>
    <row r="228" spans="1:4" s="3" customFormat="1">
      <c r="A228" s="47" t="s">
        <v>188</v>
      </c>
      <c r="B228" s="42">
        <v>1200</v>
      </c>
      <c r="C228" s="42">
        <v>1200</v>
      </c>
      <c r="D228" s="25">
        <f t="shared" si="11"/>
        <v>0</v>
      </c>
    </row>
    <row r="229" spans="1:4" s="3" customFormat="1">
      <c r="A229" s="47" t="s">
        <v>79</v>
      </c>
      <c r="B229" s="42">
        <v>1200</v>
      </c>
      <c r="C229" s="42">
        <v>1200</v>
      </c>
      <c r="D229" s="25">
        <f t="shared" si="11"/>
        <v>0</v>
      </c>
    </row>
    <row r="230" spans="1:4" s="3" customFormat="1">
      <c r="A230" s="47" t="s">
        <v>189</v>
      </c>
      <c r="B230" s="42">
        <v>1200</v>
      </c>
      <c r="C230" s="42">
        <v>1200</v>
      </c>
      <c r="D230" s="25">
        <f t="shared" si="11"/>
        <v>0</v>
      </c>
    </row>
    <row r="231" spans="1:4" s="3" customFormat="1">
      <c r="A231" s="47" t="s">
        <v>80</v>
      </c>
      <c r="B231" s="42">
        <v>1200</v>
      </c>
      <c r="C231" s="42">
        <v>1200</v>
      </c>
      <c r="D231" s="25">
        <f t="shared" si="11"/>
        <v>0</v>
      </c>
    </row>
    <row r="232" spans="1:4" s="3" customFormat="1">
      <c r="A232" s="47" t="s">
        <v>81</v>
      </c>
      <c r="B232" s="42">
        <v>1200</v>
      </c>
      <c r="C232" s="42">
        <v>1200</v>
      </c>
      <c r="D232" s="25">
        <f t="shared" si="11"/>
        <v>0</v>
      </c>
    </row>
    <row r="233" spans="1:4" s="3" customFormat="1">
      <c r="A233" s="47" t="s">
        <v>201</v>
      </c>
      <c r="B233" s="42">
        <v>1200</v>
      </c>
      <c r="C233" s="42">
        <v>1200</v>
      </c>
      <c r="D233" s="25">
        <f t="shared" si="11"/>
        <v>0</v>
      </c>
    </row>
    <row r="234" spans="1:4" s="3" customFormat="1">
      <c r="A234" s="47" t="s">
        <v>82</v>
      </c>
      <c r="B234" s="42">
        <v>1200</v>
      </c>
      <c r="C234" s="42">
        <v>1200</v>
      </c>
      <c r="D234" s="25">
        <f t="shared" si="11"/>
        <v>0</v>
      </c>
    </row>
    <row r="235" spans="1:4" s="3" customFormat="1">
      <c r="A235" s="47" t="s">
        <v>83</v>
      </c>
      <c r="B235" s="42">
        <v>1200</v>
      </c>
      <c r="C235" s="42">
        <v>1200</v>
      </c>
      <c r="D235" s="25">
        <f t="shared" si="11"/>
        <v>0</v>
      </c>
    </row>
    <row r="236" spans="1:4" s="3" customFormat="1">
      <c r="A236" s="47" t="s">
        <v>84</v>
      </c>
      <c r="B236" s="42">
        <v>1200</v>
      </c>
      <c r="C236" s="42">
        <v>1200</v>
      </c>
      <c r="D236" s="25">
        <f t="shared" si="11"/>
        <v>0</v>
      </c>
    </row>
    <row r="237" spans="1:4" s="3" customFormat="1">
      <c r="A237" s="47" t="s">
        <v>85</v>
      </c>
      <c r="B237" s="42">
        <v>1200</v>
      </c>
      <c r="C237" s="42">
        <v>1200</v>
      </c>
      <c r="D237" s="25">
        <f t="shared" si="11"/>
        <v>0</v>
      </c>
    </row>
    <row r="238" spans="1:4" s="3" customFormat="1">
      <c r="A238" s="47" t="s">
        <v>86</v>
      </c>
      <c r="B238" s="42">
        <v>1200</v>
      </c>
      <c r="C238" s="42">
        <v>1200</v>
      </c>
      <c r="D238" s="25">
        <f t="shared" si="11"/>
        <v>0</v>
      </c>
    </row>
    <row r="239" spans="1:4" s="3" customFormat="1">
      <c r="A239" s="47" t="s">
        <v>87</v>
      </c>
      <c r="B239" s="42">
        <v>1200</v>
      </c>
      <c r="C239" s="42">
        <v>1200</v>
      </c>
      <c r="D239" s="25">
        <f t="shared" si="11"/>
        <v>0</v>
      </c>
    </row>
    <row r="240" spans="1:4" s="3" customFormat="1">
      <c r="A240" s="47" t="s">
        <v>88</v>
      </c>
      <c r="B240" s="42">
        <v>1200</v>
      </c>
      <c r="C240" s="42">
        <v>1200</v>
      </c>
      <c r="D240" s="25">
        <f t="shared" si="11"/>
        <v>0</v>
      </c>
    </row>
    <row r="241" spans="1:4" s="3" customFormat="1">
      <c r="A241" s="29" t="s">
        <v>89</v>
      </c>
      <c r="B241" s="42">
        <v>1200</v>
      </c>
      <c r="C241" s="42">
        <v>1200</v>
      </c>
      <c r="D241" s="25">
        <f t="shared" si="11"/>
        <v>0</v>
      </c>
    </row>
    <row r="242" spans="1:4" s="3" customFormat="1">
      <c r="A242" s="29" t="s">
        <v>90</v>
      </c>
      <c r="B242" s="42">
        <v>1200</v>
      </c>
      <c r="C242" s="42">
        <v>1200</v>
      </c>
      <c r="D242" s="25">
        <f t="shared" si="11"/>
        <v>0</v>
      </c>
    </row>
    <row r="243" spans="1:4" s="3" customFormat="1">
      <c r="A243" s="70" t="s">
        <v>91</v>
      </c>
      <c r="B243" s="68">
        <v>1200</v>
      </c>
      <c r="C243" s="68">
        <v>1200</v>
      </c>
      <c r="D243" s="62">
        <f t="shared" si="11"/>
        <v>0</v>
      </c>
    </row>
    <row r="244" spans="1:4" s="3" customFormat="1" ht="16.5" thickBot="1">
      <c r="A244" s="20" t="s">
        <v>19</v>
      </c>
      <c r="B244" s="54">
        <f>SUM(B227:B243)+B225</f>
        <v>21600</v>
      </c>
      <c r="C244" s="54">
        <f>SUM(C227:C243)+C225</f>
        <v>21600</v>
      </c>
      <c r="D244" s="54">
        <f>SUM(D227:D243)+D225</f>
        <v>0</v>
      </c>
    </row>
    <row r="245" spans="1:4" s="3" customFormat="1">
      <c r="A245" s="22" t="s">
        <v>204</v>
      </c>
      <c r="B245" s="6"/>
      <c r="C245" s="6"/>
      <c r="D245" s="6"/>
    </row>
    <row r="248" spans="1:4" s="3" customFormat="1" ht="15.75">
      <c r="A248" s="74" t="s">
        <v>216</v>
      </c>
      <c r="B248" s="5"/>
      <c r="C248" s="6"/>
      <c r="D248" s="6"/>
    </row>
    <row r="249" spans="1:4" s="3" customFormat="1" ht="15.75">
      <c r="A249" s="13"/>
      <c r="B249" s="6"/>
      <c r="C249" s="6"/>
      <c r="D249" s="6"/>
    </row>
    <row r="250" spans="1:4" s="3" customFormat="1" ht="16.5" thickBot="1">
      <c r="A250" s="80" t="s">
        <v>190</v>
      </c>
      <c r="B250" s="7"/>
      <c r="C250" s="7"/>
      <c r="D250" s="7"/>
    </row>
    <row r="251" spans="1:4" s="3" customFormat="1" ht="15.75">
      <c r="A251" s="82" t="s">
        <v>0</v>
      </c>
      <c r="B251" s="85" t="s">
        <v>1</v>
      </c>
      <c r="C251" s="85"/>
      <c r="D251" s="85"/>
    </row>
    <row r="252" spans="1:4" s="3" customFormat="1" ht="15" customHeight="1">
      <c r="A252" s="83"/>
      <c r="B252" s="86" t="s">
        <v>2</v>
      </c>
      <c r="C252" s="86" t="s">
        <v>3</v>
      </c>
      <c r="D252" s="86" t="s">
        <v>4</v>
      </c>
    </row>
    <row r="253" spans="1:4" s="3" customFormat="1" ht="15" customHeight="1">
      <c r="A253" s="83"/>
      <c r="B253" s="84"/>
      <c r="C253" s="84"/>
      <c r="D253" s="84"/>
    </row>
    <row r="254" spans="1:4" s="3" customFormat="1" ht="15.75">
      <c r="A254" s="84"/>
      <c r="B254" s="67" t="s">
        <v>5</v>
      </c>
      <c r="C254" s="67" t="s">
        <v>5</v>
      </c>
      <c r="D254" s="67" t="s">
        <v>5</v>
      </c>
    </row>
    <row r="255" spans="1:4" s="3" customFormat="1">
      <c r="A255" s="47" t="s">
        <v>91</v>
      </c>
      <c r="B255" s="42">
        <v>1200</v>
      </c>
      <c r="C255" s="42">
        <v>1200</v>
      </c>
      <c r="D255" s="25">
        <f t="shared" ref="D255:D272" si="12">+C255-B255</f>
        <v>0</v>
      </c>
    </row>
    <row r="256" spans="1:4" s="3" customFormat="1">
      <c r="A256" s="47" t="s">
        <v>203</v>
      </c>
      <c r="B256" s="42">
        <v>1200</v>
      </c>
      <c r="C256" s="42">
        <v>1200</v>
      </c>
      <c r="D256" s="25">
        <f t="shared" si="12"/>
        <v>0</v>
      </c>
    </row>
    <row r="257" spans="1:4" s="3" customFormat="1">
      <c r="A257" s="47" t="s">
        <v>92</v>
      </c>
      <c r="B257" s="42">
        <v>1200</v>
      </c>
      <c r="C257" s="42">
        <v>1200</v>
      </c>
      <c r="D257" s="25">
        <f t="shared" si="12"/>
        <v>0</v>
      </c>
    </row>
    <row r="258" spans="1:4" s="3" customFormat="1">
      <c r="A258" s="47" t="s">
        <v>93</v>
      </c>
      <c r="B258" s="42">
        <v>1200</v>
      </c>
      <c r="C258" s="42">
        <v>1200</v>
      </c>
      <c r="D258" s="25">
        <f t="shared" si="12"/>
        <v>0</v>
      </c>
    </row>
    <row r="259" spans="1:4" s="3" customFormat="1">
      <c r="A259" s="47" t="s">
        <v>94</v>
      </c>
      <c r="B259" s="42">
        <v>1200</v>
      </c>
      <c r="C259" s="42">
        <v>1200</v>
      </c>
      <c r="D259" s="25">
        <f t="shared" si="12"/>
        <v>0</v>
      </c>
    </row>
    <row r="260" spans="1:4" s="3" customFormat="1">
      <c r="A260" s="47" t="s">
        <v>191</v>
      </c>
      <c r="B260" s="42">
        <v>1200</v>
      </c>
      <c r="C260" s="42">
        <v>1200</v>
      </c>
      <c r="D260" s="25">
        <f t="shared" si="12"/>
        <v>0</v>
      </c>
    </row>
    <row r="261" spans="1:4" s="3" customFormat="1">
      <c r="A261" s="47" t="s">
        <v>95</v>
      </c>
      <c r="B261" s="42">
        <v>1200</v>
      </c>
      <c r="C261" s="42">
        <v>1200</v>
      </c>
      <c r="D261" s="25">
        <f t="shared" si="12"/>
        <v>0</v>
      </c>
    </row>
    <row r="262" spans="1:4" s="3" customFormat="1">
      <c r="A262" s="47" t="s">
        <v>96</v>
      </c>
      <c r="B262" s="42">
        <v>1200</v>
      </c>
      <c r="C262" s="42">
        <v>1200</v>
      </c>
      <c r="D262" s="25">
        <f t="shared" si="12"/>
        <v>0</v>
      </c>
    </row>
    <row r="263" spans="1:4" s="3" customFormat="1">
      <c r="A263" s="47" t="s">
        <v>97</v>
      </c>
      <c r="B263" s="42">
        <v>1200</v>
      </c>
      <c r="C263" s="42">
        <v>1200</v>
      </c>
      <c r="D263" s="25">
        <f t="shared" si="12"/>
        <v>0</v>
      </c>
    </row>
    <row r="264" spans="1:4" s="3" customFormat="1">
      <c r="A264" s="47" t="s">
        <v>98</v>
      </c>
      <c r="B264" s="42">
        <v>1200</v>
      </c>
      <c r="C264" s="42">
        <v>1200</v>
      </c>
      <c r="D264" s="25">
        <f t="shared" si="12"/>
        <v>0</v>
      </c>
    </row>
    <row r="265" spans="1:4" s="3" customFormat="1">
      <c r="A265" s="47" t="s">
        <v>99</v>
      </c>
      <c r="B265" s="42">
        <v>1200</v>
      </c>
      <c r="C265" s="42">
        <v>1200</v>
      </c>
      <c r="D265" s="25">
        <f t="shared" si="12"/>
        <v>0</v>
      </c>
    </row>
    <row r="266" spans="1:4" s="3" customFormat="1">
      <c r="A266" s="47" t="s">
        <v>100</v>
      </c>
      <c r="B266" s="42">
        <v>1200</v>
      </c>
      <c r="C266" s="42">
        <v>1200</v>
      </c>
      <c r="D266" s="25">
        <f t="shared" si="12"/>
        <v>0</v>
      </c>
    </row>
    <row r="267" spans="1:4" s="3" customFormat="1">
      <c r="A267" s="47" t="s">
        <v>101</v>
      </c>
      <c r="B267" s="42">
        <v>1200</v>
      </c>
      <c r="C267" s="42">
        <v>1200</v>
      </c>
      <c r="D267" s="25">
        <f t="shared" si="12"/>
        <v>0</v>
      </c>
    </row>
    <row r="268" spans="1:4" s="3" customFormat="1">
      <c r="A268" s="47" t="s">
        <v>102</v>
      </c>
      <c r="B268" s="42">
        <v>1200</v>
      </c>
      <c r="C268" s="42">
        <v>1200</v>
      </c>
      <c r="D268" s="25">
        <f t="shared" si="12"/>
        <v>0</v>
      </c>
    </row>
    <row r="269" spans="1:4" s="3" customFormat="1">
      <c r="A269" s="47" t="s">
        <v>103</v>
      </c>
      <c r="B269" s="42">
        <v>1200</v>
      </c>
      <c r="C269" s="42">
        <v>1200</v>
      </c>
      <c r="D269" s="25">
        <f t="shared" si="12"/>
        <v>0</v>
      </c>
    </row>
    <row r="270" spans="1:4" s="3" customFormat="1">
      <c r="A270" s="29" t="s">
        <v>104</v>
      </c>
      <c r="B270" s="42">
        <v>1200</v>
      </c>
      <c r="C270" s="42">
        <v>1200</v>
      </c>
      <c r="D270" s="25">
        <f t="shared" si="12"/>
        <v>0</v>
      </c>
    </row>
    <row r="271" spans="1:4" s="3" customFormat="1">
      <c r="A271" s="47" t="s">
        <v>105</v>
      </c>
      <c r="B271" s="42">
        <v>1200</v>
      </c>
      <c r="C271" s="42">
        <v>1200</v>
      </c>
      <c r="D271" s="25">
        <f t="shared" si="12"/>
        <v>0</v>
      </c>
    </row>
    <row r="272" spans="1:4" s="3" customFormat="1" ht="15.75" thickBot="1">
      <c r="A272" s="48" t="s">
        <v>106</v>
      </c>
      <c r="B272" s="43">
        <v>1200</v>
      </c>
      <c r="C272" s="43">
        <v>1200</v>
      </c>
      <c r="D272" s="28">
        <f t="shared" si="12"/>
        <v>0</v>
      </c>
    </row>
    <row r="273" spans="1:4" s="3" customFormat="1" ht="15.75">
      <c r="A273" s="13" t="s">
        <v>19</v>
      </c>
      <c r="B273" s="63">
        <f>SUM(B256:B272)</f>
        <v>20400</v>
      </c>
      <c r="C273" s="63">
        <f>SUM(C256:C272)</f>
        <v>20400</v>
      </c>
      <c r="D273" s="63">
        <f>SUM(D256:D272)</f>
        <v>0</v>
      </c>
    </row>
    <row r="274" spans="1:4" s="3" customFormat="1">
      <c r="A274" s="22" t="s">
        <v>204</v>
      </c>
    </row>
    <row r="278" spans="1:4" s="3" customFormat="1" ht="15.75">
      <c r="A278" s="74" t="s">
        <v>217</v>
      </c>
      <c r="B278" s="5"/>
      <c r="C278" s="6"/>
      <c r="D278" s="6"/>
    </row>
    <row r="279" spans="1:4" s="3" customFormat="1" ht="15.75">
      <c r="A279" s="13"/>
      <c r="B279" s="6"/>
      <c r="C279" s="6"/>
      <c r="D279" s="6"/>
    </row>
    <row r="280" spans="1:4" s="3" customFormat="1" ht="16.5" thickBot="1">
      <c r="A280" s="80" t="s">
        <v>192</v>
      </c>
      <c r="B280" s="7"/>
      <c r="C280" s="7"/>
      <c r="D280" s="7"/>
    </row>
    <row r="281" spans="1:4" s="3" customFormat="1" ht="15.75">
      <c r="A281" s="82" t="s">
        <v>0</v>
      </c>
      <c r="B281" s="85" t="s">
        <v>1</v>
      </c>
      <c r="C281" s="85"/>
      <c r="D281" s="85"/>
    </row>
    <row r="282" spans="1:4" s="3" customFormat="1" ht="15" customHeight="1">
      <c r="A282" s="83"/>
      <c r="B282" s="86" t="s">
        <v>2</v>
      </c>
      <c r="C282" s="86" t="s">
        <v>3</v>
      </c>
      <c r="D282" s="86" t="s">
        <v>4</v>
      </c>
    </row>
    <row r="283" spans="1:4" s="3" customFormat="1" ht="15" customHeight="1">
      <c r="A283" s="83"/>
      <c r="B283" s="84"/>
      <c r="C283" s="84"/>
      <c r="D283" s="84"/>
    </row>
    <row r="284" spans="1:4" s="3" customFormat="1" ht="15.75">
      <c r="A284" s="84"/>
      <c r="B284" s="67" t="s">
        <v>5</v>
      </c>
      <c r="C284" s="67" t="s">
        <v>5</v>
      </c>
      <c r="D284" s="67" t="s">
        <v>5</v>
      </c>
    </row>
    <row r="285" spans="1:4" s="3" customFormat="1">
      <c r="A285" s="29" t="s">
        <v>106</v>
      </c>
      <c r="B285" s="42">
        <v>1200</v>
      </c>
      <c r="C285" s="42">
        <v>1200</v>
      </c>
      <c r="D285" s="25">
        <f t="shared" ref="D285:D293" si="13">+C285-B285</f>
        <v>0</v>
      </c>
    </row>
    <row r="286" spans="1:4" s="3" customFormat="1">
      <c r="A286" s="47" t="s">
        <v>193</v>
      </c>
      <c r="B286" s="42">
        <v>1200</v>
      </c>
      <c r="C286" s="42">
        <v>1200</v>
      </c>
      <c r="D286" s="25">
        <f t="shared" si="13"/>
        <v>0</v>
      </c>
    </row>
    <row r="287" spans="1:4" s="3" customFormat="1">
      <c r="A287" s="29" t="s">
        <v>107</v>
      </c>
      <c r="B287" s="42">
        <v>1200</v>
      </c>
      <c r="C287" s="42">
        <v>1200</v>
      </c>
      <c r="D287" s="25">
        <f t="shared" si="13"/>
        <v>0</v>
      </c>
    </row>
    <row r="288" spans="1:4" s="3" customFormat="1">
      <c r="A288" s="29" t="s">
        <v>108</v>
      </c>
      <c r="B288" s="42">
        <v>1200</v>
      </c>
      <c r="C288" s="42">
        <v>1200</v>
      </c>
      <c r="D288" s="25">
        <f t="shared" si="13"/>
        <v>0</v>
      </c>
    </row>
    <row r="289" spans="1:4" s="3" customFormat="1">
      <c r="A289" s="29" t="s">
        <v>109</v>
      </c>
      <c r="B289" s="42">
        <v>1200</v>
      </c>
      <c r="C289" s="42">
        <v>1200</v>
      </c>
      <c r="D289" s="25">
        <f t="shared" si="13"/>
        <v>0</v>
      </c>
    </row>
    <row r="290" spans="1:4" s="3" customFormat="1">
      <c r="A290" s="29" t="s">
        <v>110</v>
      </c>
      <c r="B290" s="42">
        <v>1200</v>
      </c>
      <c r="C290" s="42">
        <v>1200</v>
      </c>
      <c r="D290" s="25">
        <f t="shared" si="13"/>
        <v>0</v>
      </c>
    </row>
    <row r="291" spans="1:4" s="3" customFormat="1">
      <c r="A291" s="29" t="s">
        <v>238</v>
      </c>
      <c r="B291" s="42">
        <v>1200</v>
      </c>
      <c r="C291" s="42">
        <v>1200</v>
      </c>
      <c r="D291" s="25">
        <f t="shared" si="13"/>
        <v>0</v>
      </c>
    </row>
    <row r="292" spans="1:4" s="3" customFormat="1">
      <c r="A292" s="29" t="s">
        <v>111</v>
      </c>
      <c r="B292" s="42">
        <v>1200</v>
      </c>
      <c r="C292" s="42">
        <v>1200</v>
      </c>
      <c r="D292" s="25">
        <f t="shared" si="13"/>
        <v>0</v>
      </c>
    </row>
    <row r="293" spans="1:4" s="3" customFormat="1">
      <c r="A293" s="70" t="s">
        <v>194</v>
      </c>
      <c r="B293" s="68">
        <v>1200</v>
      </c>
      <c r="C293" s="68">
        <v>1200</v>
      </c>
      <c r="D293" s="62">
        <f t="shared" si="13"/>
        <v>0</v>
      </c>
    </row>
    <row r="294" spans="1:4" s="3" customFormat="1" ht="16.5" thickBot="1">
      <c r="A294" s="65" t="s">
        <v>19</v>
      </c>
      <c r="B294" s="69">
        <f>SUM(B286:B293)</f>
        <v>9600</v>
      </c>
      <c r="C294" s="69">
        <f>SUM(C286:C293)</f>
        <v>9600</v>
      </c>
      <c r="D294" s="69">
        <f>SUM(D286:D293)</f>
        <v>0</v>
      </c>
    </row>
    <row r="295" spans="1:4" s="3" customFormat="1">
      <c r="A295" s="22" t="s">
        <v>204</v>
      </c>
    </row>
    <row r="299" spans="1:4" s="3" customFormat="1" ht="15.75">
      <c r="A299" s="74" t="s">
        <v>218</v>
      </c>
      <c r="B299" s="5"/>
      <c r="C299" s="6"/>
      <c r="D299" s="6"/>
    </row>
    <row r="300" spans="1:4" s="3" customFormat="1" ht="15.75">
      <c r="A300" s="13"/>
      <c r="B300" s="6"/>
      <c r="C300" s="6"/>
      <c r="D300" s="6"/>
    </row>
    <row r="301" spans="1:4" s="3" customFormat="1" ht="16.5" thickBot="1">
      <c r="A301" s="80" t="s">
        <v>195</v>
      </c>
      <c r="B301" s="7"/>
      <c r="C301" s="7"/>
      <c r="D301" s="7"/>
    </row>
    <row r="302" spans="1:4" s="3" customFormat="1" ht="15.75">
      <c r="A302" s="82" t="s">
        <v>0</v>
      </c>
      <c r="B302" s="85" t="s">
        <v>1</v>
      </c>
      <c r="C302" s="85"/>
      <c r="D302" s="85"/>
    </row>
    <row r="303" spans="1:4" s="3" customFormat="1" ht="15" customHeight="1">
      <c r="A303" s="83"/>
      <c r="B303" s="86" t="s">
        <v>2</v>
      </c>
      <c r="C303" s="86" t="s">
        <v>3</v>
      </c>
      <c r="D303" s="86" t="s">
        <v>4</v>
      </c>
    </row>
    <row r="304" spans="1:4" s="3" customFormat="1" ht="15" customHeight="1">
      <c r="A304" s="83"/>
      <c r="B304" s="84"/>
      <c r="C304" s="84"/>
      <c r="D304" s="84"/>
    </row>
    <row r="305" spans="1:4" s="3" customFormat="1" ht="15.75">
      <c r="A305" s="84"/>
      <c r="B305" s="67" t="s">
        <v>5</v>
      </c>
      <c r="C305" s="67" t="s">
        <v>5</v>
      </c>
      <c r="D305" s="67" t="s">
        <v>5</v>
      </c>
    </row>
    <row r="306" spans="1:4" s="3" customFormat="1">
      <c r="A306" s="47" t="s">
        <v>194</v>
      </c>
      <c r="B306" s="42">
        <v>1200</v>
      </c>
      <c r="C306" s="42">
        <v>1200</v>
      </c>
      <c r="D306" s="25">
        <f t="shared" ref="D306:D316" si="14">+C306-B306</f>
        <v>0</v>
      </c>
    </row>
    <row r="307" spans="1:4" s="3" customFormat="1">
      <c r="A307" s="47" t="s">
        <v>112</v>
      </c>
      <c r="B307" s="42">
        <v>1200</v>
      </c>
      <c r="C307" s="42">
        <v>1200</v>
      </c>
      <c r="D307" s="25">
        <f t="shared" si="14"/>
        <v>0</v>
      </c>
    </row>
    <row r="308" spans="1:4" s="3" customFormat="1">
      <c r="A308" s="47" t="s">
        <v>113</v>
      </c>
      <c r="B308" s="42">
        <v>1200</v>
      </c>
      <c r="C308" s="42">
        <v>1200</v>
      </c>
      <c r="D308" s="25">
        <f t="shared" si="14"/>
        <v>0</v>
      </c>
    </row>
    <row r="309" spans="1:4" s="3" customFormat="1">
      <c r="A309" s="47" t="s">
        <v>114</v>
      </c>
      <c r="B309" s="42">
        <v>1200</v>
      </c>
      <c r="C309" s="42">
        <v>1200</v>
      </c>
      <c r="D309" s="25">
        <f t="shared" si="14"/>
        <v>0</v>
      </c>
    </row>
    <row r="310" spans="1:4" s="3" customFormat="1">
      <c r="A310" s="47" t="s">
        <v>115</v>
      </c>
      <c r="B310" s="42">
        <v>1200</v>
      </c>
      <c r="C310" s="42">
        <v>1200</v>
      </c>
      <c r="D310" s="25">
        <f t="shared" si="14"/>
        <v>0</v>
      </c>
    </row>
    <row r="311" spans="1:4" s="3" customFormat="1">
      <c r="A311" s="47" t="s">
        <v>239</v>
      </c>
      <c r="B311" s="42">
        <v>1200</v>
      </c>
      <c r="C311" s="42">
        <v>1200</v>
      </c>
      <c r="D311" s="25">
        <f t="shared" si="14"/>
        <v>0</v>
      </c>
    </row>
    <row r="312" spans="1:4" s="3" customFormat="1">
      <c r="A312" s="47" t="s">
        <v>116</v>
      </c>
      <c r="B312" s="42">
        <v>1200</v>
      </c>
      <c r="C312" s="42">
        <v>1200</v>
      </c>
      <c r="D312" s="25">
        <f t="shared" si="14"/>
        <v>0</v>
      </c>
    </row>
    <row r="313" spans="1:4" s="3" customFormat="1">
      <c r="A313" s="47" t="s">
        <v>117</v>
      </c>
      <c r="B313" s="42">
        <v>1200</v>
      </c>
      <c r="C313" s="42">
        <v>1200</v>
      </c>
      <c r="D313" s="25">
        <f t="shared" si="14"/>
        <v>0</v>
      </c>
    </row>
    <row r="314" spans="1:4" s="3" customFormat="1">
      <c r="A314" s="47" t="s">
        <v>118</v>
      </c>
      <c r="B314" s="42">
        <v>1200</v>
      </c>
      <c r="C314" s="42">
        <v>1200</v>
      </c>
      <c r="D314" s="25">
        <f t="shared" si="14"/>
        <v>0</v>
      </c>
    </row>
    <row r="315" spans="1:4" s="3" customFormat="1">
      <c r="A315" s="47" t="s">
        <v>119</v>
      </c>
      <c r="B315" s="42">
        <v>1200</v>
      </c>
      <c r="C315" s="42">
        <v>1200</v>
      </c>
      <c r="D315" s="25">
        <f t="shared" si="14"/>
        <v>0</v>
      </c>
    </row>
    <row r="316" spans="1:4" s="3" customFormat="1">
      <c r="A316" s="70" t="s">
        <v>196</v>
      </c>
      <c r="B316" s="68">
        <v>1200</v>
      </c>
      <c r="C316" s="68">
        <v>1200</v>
      </c>
      <c r="D316" s="62">
        <f t="shared" si="14"/>
        <v>0</v>
      </c>
    </row>
    <row r="317" spans="1:4" s="3" customFormat="1" ht="16.5" thickBot="1">
      <c r="A317" s="20" t="s">
        <v>19</v>
      </c>
      <c r="B317" s="54">
        <f>SUM(B307:B316)</f>
        <v>12000</v>
      </c>
      <c r="C317" s="54">
        <f>SUM(C307:C316)</f>
        <v>12000</v>
      </c>
      <c r="D317" s="54">
        <f>SUM(D307:D316)</f>
        <v>0</v>
      </c>
    </row>
    <row r="318" spans="1:4" s="3" customFormat="1">
      <c r="A318" s="22" t="s">
        <v>204</v>
      </c>
    </row>
    <row r="321" spans="1:4" s="3" customFormat="1" ht="15.75">
      <c r="A321" s="74" t="s">
        <v>219</v>
      </c>
      <c r="B321" s="5"/>
      <c r="C321" s="6"/>
      <c r="D321" s="6"/>
    </row>
    <row r="322" spans="1:4" s="3" customFormat="1" ht="15.75">
      <c r="A322" s="13"/>
      <c r="B322" s="6"/>
      <c r="C322" s="6"/>
      <c r="D322" s="6"/>
    </row>
    <row r="323" spans="1:4" s="3" customFormat="1" ht="16.5" thickBot="1">
      <c r="A323" s="80" t="s">
        <v>197</v>
      </c>
      <c r="B323" s="7"/>
      <c r="C323" s="7"/>
      <c r="D323" s="7"/>
    </row>
    <row r="324" spans="1:4" s="3" customFormat="1" ht="15.75">
      <c r="A324" s="82" t="s">
        <v>0</v>
      </c>
      <c r="B324" s="85" t="s">
        <v>1</v>
      </c>
      <c r="C324" s="85"/>
      <c r="D324" s="85"/>
    </row>
    <row r="325" spans="1:4" s="3" customFormat="1" ht="15" customHeight="1">
      <c r="A325" s="83"/>
      <c r="B325" s="86" t="s">
        <v>2</v>
      </c>
      <c r="C325" s="86" t="s">
        <v>3</v>
      </c>
      <c r="D325" s="86" t="s">
        <v>4</v>
      </c>
    </row>
    <row r="326" spans="1:4" s="3" customFormat="1" ht="15" customHeight="1">
      <c r="A326" s="83"/>
      <c r="B326" s="84"/>
      <c r="C326" s="84"/>
      <c r="D326" s="84"/>
    </row>
    <row r="327" spans="1:4" s="3" customFormat="1" ht="15.75">
      <c r="A327" s="84"/>
      <c r="B327" s="67" t="s">
        <v>5</v>
      </c>
      <c r="C327" s="67" t="s">
        <v>5</v>
      </c>
      <c r="D327" s="67" t="s">
        <v>5</v>
      </c>
    </row>
    <row r="328" spans="1:4" s="3" customFormat="1">
      <c r="A328" s="47" t="s">
        <v>196</v>
      </c>
      <c r="B328" s="42">
        <v>1200</v>
      </c>
      <c r="C328" s="42">
        <v>1200</v>
      </c>
      <c r="D328" s="25">
        <f>+C328-B328</f>
        <v>0</v>
      </c>
    </row>
    <row r="329" spans="1:4" s="3" customFormat="1">
      <c r="A329" s="47" t="s">
        <v>57</v>
      </c>
      <c r="B329" s="42">
        <v>1200</v>
      </c>
      <c r="C329" s="42">
        <v>1200</v>
      </c>
      <c r="D329" s="25">
        <f>+C329-B329</f>
        <v>0</v>
      </c>
    </row>
    <row r="330" spans="1:4" s="3" customFormat="1">
      <c r="A330" s="47" t="s">
        <v>120</v>
      </c>
      <c r="B330" s="42">
        <v>1200</v>
      </c>
      <c r="C330" s="42">
        <v>1200</v>
      </c>
      <c r="D330" s="25">
        <f>+C330-B330</f>
        <v>0</v>
      </c>
    </row>
    <row r="331" spans="1:4" s="3" customFormat="1">
      <c r="A331" s="47" t="s">
        <v>121</v>
      </c>
      <c r="B331" s="42">
        <v>1200</v>
      </c>
      <c r="C331" s="42">
        <v>1200</v>
      </c>
      <c r="D331" s="25">
        <f>+C331-B331</f>
        <v>0</v>
      </c>
    </row>
    <row r="332" spans="1:4" s="3" customFormat="1">
      <c r="A332" s="70" t="s">
        <v>23</v>
      </c>
      <c r="B332" s="68">
        <v>1200</v>
      </c>
      <c r="C332" s="68">
        <v>1200</v>
      </c>
      <c r="D332" s="62">
        <f>+C332-B332</f>
        <v>0</v>
      </c>
    </row>
    <row r="333" spans="1:4" s="3" customFormat="1" ht="16.5" thickBot="1">
      <c r="A333" s="65" t="s">
        <v>19</v>
      </c>
      <c r="B333" s="69">
        <f>SUM(B329:B332)</f>
        <v>4800</v>
      </c>
      <c r="C333" s="69">
        <f>SUM(C329:C332)</f>
        <v>4800</v>
      </c>
      <c r="D333" s="69">
        <f>SUM(D329:D332)</f>
        <v>0</v>
      </c>
    </row>
    <row r="334" spans="1:4" s="3" customFormat="1">
      <c r="A334" s="22" t="s">
        <v>204</v>
      </c>
    </row>
    <row r="337" spans="1:4" s="3" customFormat="1" ht="15.75">
      <c r="A337" s="74" t="s">
        <v>220</v>
      </c>
      <c r="B337" s="5"/>
      <c r="C337" s="6"/>
      <c r="D337" s="6"/>
    </row>
    <row r="338" spans="1:4" s="3" customFormat="1" ht="15.75">
      <c r="A338" s="13"/>
      <c r="B338" s="6"/>
      <c r="C338" s="6"/>
      <c r="D338" s="6"/>
    </row>
    <row r="339" spans="1:4" s="3" customFormat="1" ht="16.5" thickBot="1">
      <c r="A339" s="73" t="s">
        <v>167</v>
      </c>
      <c r="B339" s="7"/>
      <c r="C339" s="7"/>
      <c r="D339" s="7"/>
    </row>
    <row r="340" spans="1:4" s="3" customFormat="1" ht="15.75">
      <c r="A340" s="82" t="s">
        <v>0</v>
      </c>
      <c r="B340" s="85" t="s">
        <v>1</v>
      </c>
      <c r="C340" s="85"/>
      <c r="D340" s="85"/>
    </row>
    <row r="341" spans="1:4" s="3" customFormat="1" ht="15" customHeight="1">
      <c r="A341" s="83"/>
      <c r="B341" s="86" t="s">
        <v>2</v>
      </c>
      <c r="C341" s="86" t="s">
        <v>3</v>
      </c>
      <c r="D341" s="86" t="s">
        <v>4</v>
      </c>
    </row>
    <row r="342" spans="1:4" s="3" customFormat="1" ht="15" customHeight="1">
      <c r="A342" s="83"/>
      <c r="B342" s="84"/>
      <c r="C342" s="84"/>
      <c r="D342" s="84"/>
    </row>
    <row r="343" spans="1:4" s="3" customFormat="1" ht="15.75">
      <c r="A343" s="84"/>
      <c r="B343" s="67" t="s">
        <v>5</v>
      </c>
      <c r="C343" s="67" t="s">
        <v>5</v>
      </c>
      <c r="D343" s="67" t="s">
        <v>5</v>
      </c>
    </row>
    <row r="344" spans="1:4" s="3" customFormat="1">
      <c r="A344" s="47" t="s">
        <v>23</v>
      </c>
      <c r="B344" s="42">
        <f>+B332</f>
        <v>1200</v>
      </c>
      <c r="C344" s="42">
        <f>+C332</f>
        <v>1200</v>
      </c>
      <c r="D344" s="25">
        <f t="shared" ref="D344:D370" si="15">+C344-B344</f>
        <v>0</v>
      </c>
    </row>
    <row r="345" spans="1:4" s="3" customFormat="1">
      <c r="A345" s="47" t="s">
        <v>122</v>
      </c>
      <c r="B345" s="41">
        <v>400</v>
      </c>
      <c r="C345" s="41">
        <v>400</v>
      </c>
      <c r="D345" s="25">
        <f t="shared" si="15"/>
        <v>0</v>
      </c>
    </row>
    <row r="346" spans="1:4" s="3" customFormat="1">
      <c r="A346" s="47" t="s">
        <v>123</v>
      </c>
      <c r="B346" s="41">
        <v>400</v>
      </c>
      <c r="C346" s="41">
        <v>400</v>
      </c>
      <c r="D346" s="25">
        <f t="shared" si="15"/>
        <v>0</v>
      </c>
    </row>
    <row r="347" spans="1:4" s="3" customFormat="1">
      <c r="A347" s="47" t="s">
        <v>124</v>
      </c>
      <c r="B347" s="41">
        <v>400</v>
      </c>
      <c r="C347" s="41">
        <v>400</v>
      </c>
      <c r="D347" s="25">
        <f t="shared" si="15"/>
        <v>0</v>
      </c>
    </row>
    <row r="348" spans="1:4" s="3" customFormat="1">
      <c r="A348" s="47" t="s">
        <v>125</v>
      </c>
      <c r="B348" s="41">
        <v>400</v>
      </c>
      <c r="C348" s="41">
        <v>400</v>
      </c>
      <c r="D348" s="25">
        <f t="shared" si="15"/>
        <v>0</v>
      </c>
    </row>
    <row r="349" spans="1:4" s="3" customFormat="1">
      <c r="A349" s="47" t="s">
        <v>126</v>
      </c>
      <c r="B349" s="41">
        <v>400</v>
      </c>
      <c r="C349" s="41">
        <v>400</v>
      </c>
      <c r="D349" s="25">
        <f t="shared" si="15"/>
        <v>0</v>
      </c>
    </row>
    <row r="350" spans="1:4" s="3" customFormat="1">
      <c r="A350" s="47" t="s">
        <v>199</v>
      </c>
      <c r="B350" s="41">
        <v>400</v>
      </c>
      <c r="C350" s="41">
        <v>400</v>
      </c>
      <c r="D350" s="25">
        <f t="shared" si="15"/>
        <v>0</v>
      </c>
    </row>
    <row r="351" spans="1:4" s="3" customFormat="1">
      <c r="A351" s="47" t="s">
        <v>127</v>
      </c>
      <c r="B351" s="41">
        <v>400</v>
      </c>
      <c r="C351" s="41">
        <v>400</v>
      </c>
      <c r="D351" s="25">
        <f t="shared" si="15"/>
        <v>0</v>
      </c>
    </row>
    <row r="352" spans="1:4" s="3" customFormat="1">
      <c r="A352" s="47" t="s">
        <v>128</v>
      </c>
      <c r="B352" s="41">
        <v>400</v>
      </c>
      <c r="C352" s="41">
        <v>400</v>
      </c>
      <c r="D352" s="25">
        <f t="shared" si="15"/>
        <v>0</v>
      </c>
    </row>
    <row r="353" spans="1:4" s="3" customFormat="1">
      <c r="A353" s="47" t="s">
        <v>129</v>
      </c>
      <c r="B353" s="41">
        <v>400</v>
      </c>
      <c r="C353" s="41">
        <v>400</v>
      </c>
      <c r="D353" s="25">
        <f t="shared" si="15"/>
        <v>0</v>
      </c>
    </row>
    <row r="354" spans="1:4" s="3" customFormat="1">
      <c r="A354" s="47" t="s">
        <v>130</v>
      </c>
      <c r="B354" s="41">
        <v>400</v>
      </c>
      <c r="C354" s="41">
        <v>400</v>
      </c>
      <c r="D354" s="25">
        <f t="shared" si="15"/>
        <v>0</v>
      </c>
    </row>
    <row r="355" spans="1:4" s="3" customFormat="1">
      <c r="A355" s="47" t="s">
        <v>131</v>
      </c>
      <c r="B355" s="41">
        <v>400</v>
      </c>
      <c r="C355" s="41">
        <v>400</v>
      </c>
      <c r="D355" s="25">
        <f t="shared" si="15"/>
        <v>0</v>
      </c>
    </row>
    <row r="356" spans="1:4" s="3" customFormat="1">
      <c r="A356" s="47" t="s">
        <v>132</v>
      </c>
      <c r="B356" s="41">
        <v>400</v>
      </c>
      <c r="C356" s="41">
        <v>400</v>
      </c>
      <c r="D356" s="25">
        <f t="shared" si="15"/>
        <v>0</v>
      </c>
    </row>
    <row r="357" spans="1:4" s="3" customFormat="1">
      <c r="A357" s="47" t="s">
        <v>133</v>
      </c>
      <c r="B357" s="41">
        <v>400</v>
      </c>
      <c r="C357" s="41">
        <v>400</v>
      </c>
      <c r="D357" s="25">
        <f t="shared" si="15"/>
        <v>0</v>
      </c>
    </row>
    <row r="358" spans="1:4" s="3" customFormat="1">
      <c r="A358" s="47" t="s">
        <v>134</v>
      </c>
      <c r="B358" s="41">
        <v>400</v>
      </c>
      <c r="C358" s="41">
        <v>400</v>
      </c>
      <c r="D358" s="25">
        <f t="shared" si="15"/>
        <v>0</v>
      </c>
    </row>
    <row r="359" spans="1:4" s="3" customFormat="1">
      <c r="A359" s="47" t="s">
        <v>135</v>
      </c>
      <c r="B359" s="41">
        <v>400</v>
      </c>
      <c r="C359" s="41">
        <v>400</v>
      </c>
      <c r="D359" s="25">
        <f t="shared" si="15"/>
        <v>0</v>
      </c>
    </row>
    <row r="360" spans="1:4" s="3" customFormat="1">
      <c r="A360" s="47" t="s">
        <v>136</v>
      </c>
      <c r="B360" s="41">
        <v>400</v>
      </c>
      <c r="C360" s="41">
        <v>400</v>
      </c>
      <c r="D360" s="25">
        <f t="shared" si="15"/>
        <v>0</v>
      </c>
    </row>
    <row r="361" spans="1:4" s="3" customFormat="1">
      <c r="A361" s="47" t="s">
        <v>137</v>
      </c>
      <c r="B361" s="41">
        <v>400</v>
      </c>
      <c r="C361" s="41">
        <v>400</v>
      </c>
      <c r="D361" s="25">
        <f t="shared" si="15"/>
        <v>0</v>
      </c>
    </row>
    <row r="362" spans="1:4" s="3" customFormat="1">
      <c r="A362" s="47" t="s">
        <v>138</v>
      </c>
      <c r="B362" s="41">
        <v>400</v>
      </c>
      <c r="C362" s="41">
        <v>400</v>
      </c>
      <c r="D362" s="25">
        <f t="shared" si="15"/>
        <v>0</v>
      </c>
    </row>
    <row r="363" spans="1:4" s="3" customFormat="1">
      <c r="A363" s="47" t="s">
        <v>139</v>
      </c>
      <c r="B363" s="41">
        <v>400</v>
      </c>
      <c r="C363" s="41">
        <v>400</v>
      </c>
      <c r="D363" s="25">
        <f t="shared" si="15"/>
        <v>0</v>
      </c>
    </row>
    <row r="364" spans="1:4" s="3" customFormat="1">
      <c r="A364" s="47" t="s">
        <v>140</v>
      </c>
      <c r="B364" s="41">
        <v>400</v>
      </c>
      <c r="C364" s="41">
        <v>400</v>
      </c>
      <c r="D364" s="25">
        <f t="shared" si="15"/>
        <v>0</v>
      </c>
    </row>
    <row r="365" spans="1:4" s="3" customFormat="1">
      <c r="A365" s="47" t="s">
        <v>141</v>
      </c>
      <c r="B365" s="41">
        <v>400</v>
      </c>
      <c r="C365" s="41">
        <v>400</v>
      </c>
      <c r="D365" s="25">
        <f t="shared" si="15"/>
        <v>0</v>
      </c>
    </row>
    <row r="366" spans="1:4" s="3" customFormat="1">
      <c r="A366" s="47" t="s">
        <v>142</v>
      </c>
      <c r="B366" s="41">
        <v>400</v>
      </c>
      <c r="C366" s="41">
        <v>400</v>
      </c>
      <c r="D366" s="25">
        <f t="shared" si="15"/>
        <v>0</v>
      </c>
    </row>
    <row r="367" spans="1:4" s="3" customFormat="1">
      <c r="A367" s="47" t="s">
        <v>143</v>
      </c>
      <c r="B367" s="41">
        <v>400</v>
      </c>
      <c r="C367" s="41">
        <v>400</v>
      </c>
      <c r="D367" s="25">
        <f t="shared" si="15"/>
        <v>0</v>
      </c>
    </row>
    <row r="368" spans="1:4" s="3" customFormat="1">
      <c r="A368" s="47" t="s">
        <v>144</v>
      </c>
      <c r="B368" s="41">
        <v>400</v>
      </c>
      <c r="C368" s="41">
        <v>400</v>
      </c>
      <c r="D368" s="25">
        <f t="shared" si="15"/>
        <v>0</v>
      </c>
    </row>
    <row r="369" spans="1:4" s="3" customFormat="1">
      <c r="A369" s="47" t="s">
        <v>145</v>
      </c>
      <c r="B369" s="41">
        <v>400</v>
      </c>
      <c r="C369" s="41">
        <v>400</v>
      </c>
      <c r="D369" s="25">
        <f t="shared" si="15"/>
        <v>0</v>
      </c>
    </row>
    <row r="370" spans="1:4" s="3" customFormat="1">
      <c r="A370" s="70" t="s">
        <v>146</v>
      </c>
      <c r="B370" s="45">
        <v>600</v>
      </c>
      <c r="C370" s="45">
        <v>600</v>
      </c>
      <c r="D370" s="62">
        <f t="shared" si="15"/>
        <v>0</v>
      </c>
    </row>
    <row r="371" spans="1:4" s="3" customFormat="1" ht="16.5" thickBot="1">
      <c r="A371" s="20" t="s">
        <v>19</v>
      </c>
      <c r="B371" s="54">
        <f>SUM(B345:B370)</f>
        <v>10600</v>
      </c>
      <c r="C371" s="54">
        <f>SUM(C345:C370)</f>
        <v>10600</v>
      </c>
      <c r="D371" s="54">
        <f>SUM(D345:D370)</f>
        <v>0</v>
      </c>
    </row>
    <row r="372" spans="1:4" s="3" customFormat="1">
      <c r="A372" s="22" t="s">
        <v>204</v>
      </c>
      <c r="B372" s="6"/>
      <c r="C372" s="6"/>
      <c r="D372" s="6"/>
    </row>
    <row r="375" spans="1:4" s="3" customFormat="1" ht="15.75">
      <c r="A375" s="74" t="s">
        <v>221</v>
      </c>
      <c r="B375" s="5"/>
      <c r="C375" s="6"/>
      <c r="D375" s="6"/>
    </row>
    <row r="376" spans="1:4" s="3" customFormat="1" ht="15.75">
      <c r="A376" s="13"/>
      <c r="B376" s="6"/>
      <c r="C376" s="6"/>
      <c r="D376" s="6"/>
    </row>
    <row r="377" spans="1:4" s="3" customFormat="1" ht="16.5" thickBot="1">
      <c r="A377" s="73" t="s">
        <v>168</v>
      </c>
      <c r="B377" s="7"/>
      <c r="C377" s="7"/>
      <c r="D377" s="7"/>
    </row>
    <row r="378" spans="1:4" s="3" customFormat="1" ht="15.75">
      <c r="A378" s="82" t="s">
        <v>0</v>
      </c>
      <c r="B378" s="85" t="s">
        <v>1</v>
      </c>
      <c r="C378" s="85"/>
      <c r="D378" s="85"/>
    </row>
    <row r="379" spans="1:4" s="3" customFormat="1">
      <c r="A379" s="83"/>
      <c r="B379" s="86" t="s">
        <v>2</v>
      </c>
      <c r="C379" s="86" t="s">
        <v>3</v>
      </c>
      <c r="D379" s="86" t="s">
        <v>4</v>
      </c>
    </row>
    <row r="380" spans="1:4" s="3" customFormat="1">
      <c r="A380" s="83"/>
      <c r="B380" s="84"/>
      <c r="C380" s="84"/>
      <c r="D380" s="84"/>
    </row>
    <row r="381" spans="1:4" s="3" customFormat="1" ht="15.75">
      <c r="A381" s="84"/>
      <c r="B381" s="67" t="s">
        <v>5</v>
      </c>
      <c r="C381" s="67" t="s">
        <v>5</v>
      </c>
      <c r="D381" s="67" t="s">
        <v>5</v>
      </c>
    </row>
    <row r="382" spans="1:4" s="3" customFormat="1">
      <c r="A382" s="49" t="s">
        <v>146</v>
      </c>
      <c r="B382" s="41">
        <v>600</v>
      </c>
      <c r="C382" s="41">
        <v>600</v>
      </c>
      <c r="D382" s="25">
        <f t="shared" ref="D382:D390" si="16">+C382-B382</f>
        <v>0</v>
      </c>
    </row>
    <row r="383" spans="1:4" s="3" customFormat="1">
      <c r="A383" s="49" t="s">
        <v>147</v>
      </c>
      <c r="B383" s="41">
        <v>600</v>
      </c>
      <c r="C383" s="41">
        <v>600</v>
      </c>
      <c r="D383" s="25">
        <f t="shared" si="16"/>
        <v>0</v>
      </c>
    </row>
    <row r="384" spans="1:4" s="3" customFormat="1">
      <c r="A384" s="49" t="s">
        <v>148</v>
      </c>
      <c r="B384" s="41">
        <v>600</v>
      </c>
      <c r="C384" s="41">
        <v>600</v>
      </c>
      <c r="D384" s="25">
        <f t="shared" si="16"/>
        <v>0</v>
      </c>
    </row>
    <row r="385" spans="1:4" s="3" customFormat="1">
      <c r="A385" s="49" t="s">
        <v>149</v>
      </c>
      <c r="B385" s="41">
        <v>600</v>
      </c>
      <c r="C385" s="41">
        <v>600</v>
      </c>
      <c r="D385" s="25">
        <f t="shared" si="16"/>
        <v>0</v>
      </c>
    </row>
    <row r="386" spans="1:4" s="3" customFormat="1">
      <c r="A386" s="49" t="s">
        <v>150</v>
      </c>
      <c r="B386" s="41">
        <v>600</v>
      </c>
      <c r="C386" s="41">
        <v>600</v>
      </c>
      <c r="D386" s="25">
        <f t="shared" si="16"/>
        <v>0</v>
      </c>
    </row>
    <row r="387" spans="1:4" s="3" customFormat="1">
      <c r="A387" s="49" t="s">
        <v>151</v>
      </c>
      <c r="B387" s="41">
        <v>600</v>
      </c>
      <c r="C387" s="41">
        <v>600</v>
      </c>
      <c r="D387" s="25">
        <f t="shared" si="16"/>
        <v>0</v>
      </c>
    </row>
    <row r="388" spans="1:4" s="3" customFormat="1">
      <c r="A388" s="49" t="s">
        <v>152</v>
      </c>
      <c r="B388" s="41">
        <v>600</v>
      </c>
      <c r="C388" s="41">
        <v>600</v>
      </c>
      <c r="D388" s="25">
        <f t="shared" si="16"/>
        <v>0</v>
      </c>
    </row>
    <row r="389" spans="1:4" s="3" customFormat="1">
      <c r="A389" s="49" t="s">
        <v>200</v>
      </c>
      <c r="B389" s="41">
        <v>600</v>
      </c>
      <c r="C389" s="41">
        <v>600</v>
      </c>
      <c r="D389" s="25">
        <f t="shared" si="16"/>
        <v>0</v>
      </c>
    </row>
    <row r="390" spans="1:4" s="3" customFormat="1">
      <c r="A390" s="71" t="s">
        <v>153</v>
      </c>
      <c r="B390" s="45">
        <v>900</v>
      </c>
      <c r="C390" s="45">
        <v>900</v>
      </c>
      <c r="D390" s="62">
        <f t="shared" si="16"/>
        <v>0</v>
      </c>
    </row>
    <row r="391" spans="1:4" s="3" customFormat="1" ht="16.5" thickBot="1">
      <c r="A391" s="20" t="s">
        <v>19</v>
      </c>
      <c r="B391" s="54">
        <f>SUM(B383:B390)</f>
        <v>5100</v>
      </c>
      <c r="C391" s="54">
        <f>SUM(C383:C390)</f>
        <v>5100</v>
      </c>
      <c r="D391" s="54">
        <f>SUM(D383:D390)</f>
        <v>0</v>
      </c>
    </row>
    <row r="392" spans="1:4" s="3" customFormat="1">
      <c r="A392" s="22" t="s">
        <v>204</v>
      </c>
      <c r="B392" s="35"/>
      <c r="C392" s="35"/>
      <c r="D392" s="35"/>
    </row>
    <row r="395" spans="1:4" s="3" customFormat="1" ht="15.75">
      <c r="A395" s="74" t="s">
        <v>222</v>
      </c>
      <c r="B395" s="5"/>
      <c r="C395" s="6"/>
      <c r="D395" s="6"/>
    </row>
    <row r="396" spans="1:4" s="3" customFormat="1" ht="15.75">
      <c r="A396" s="13"/>
      <c r="B396" s="6"/>
      <c r="C396" s="6"/>
      <c r="D396" s="6"/>
    </row>
    <row r="397" spans="1:4" s="3" customFormat="1" ht="16.5" thickBot="1">
      <c r="A397" s="73" t="s">
        <v>168</v>
      </c>
      <c r="B397" s="7"/>
      <c r="C397" s="7"/>
      <c r="D397" s="7"/>
    </row>
    <row r="398" spans="1:4" s="3" customFormat="1" ht="15.75">
      <c r="A398" s="82" t="s">
        <v>0</v>
      </c>
      <c r="B398" s="85" t="s">
        <v>1</v>
      </c>
      <c r="C398" s="85"/>
      <c r="D398" s="85"/>
    </row>
    <row r="399" spans="1:4" s="3" customFormat="1">
      <c r="A399" s="83"/>
      <c r="B399" s="86" t="s">
        <v>2</v>
      </c>
      <c r="C399" s="86" t="s">
        <v>3</v>
      </c>
      <c r="D399" s="86" t="s">
        <v>4</v>
      </c>
    </row>
    <row r="400" spans="1:4" s="3" customFormat="1">
      <c r="A400" s="83"/>
      <c r="B400" s="84"/>
      <c r="C400" s="84"/>
      <c r="D400" s="84"/>
    </row>
    <row r="401" spans="1:4" s="3" customFormat="1" ht="15.75">
      <c r="A401" s="84"/>
      <c r="B401" s="67" t="s">
        <v>5</v>
      </c>
      <c r="C401" s="67" t="s">
        <v>5</v>
      </c>
      <c r="D401" s="67" t="s">
        <v>5</v>
      </c>
    </row>
    <row r="402" spans="1:4" s="3" customFormat="1">
      <c r="A402" s="49" t="s">
        <v>153</v>
      </c>
      <c r="B402" s="41">
        <v>900</v>
      </c>
      <c r="C402" s="41">
        <v>900</v>
      </c>
      <c r="D402" s="25">
        <f t="shared" ref="D402:D410" si="17">+C402-B402</f>
        <v>0</v>
      </c>
    </row>
    <row r="403" spans="1:4" s="3" customFormat="1">
      <c r="A403" s="49" t="s">
        <v>154</v>
      </c>
      <c r="B403" s="41">
        <v>900</v>
      </c>
      <c r="C403" s="41">
        <v>900</v>
      </c>
      <c r="D403" s="25">
        <f t="shared" si="17"/>
        <v>0</v>
      </c>
    </row>
    <row r="404" spans="1:4" s="3" customFormat="1">
      <c r="A404" s="49" t="s">
        <v>155</v>
      </c>
      <c r="B404" s="41">
        <v>900</v>
      </c>
      <c r="C404" s="41">
        <v>900</v>
      </c>
      <c r="D404" s="25">
        <f t="shared" si="17"/>
        <v>0</v>
      </c>
    </row>
    <row r="405" spans="1:4" s="3" customFormat="1">
      <c r="A405" s="49" t="s">
        <v>156</v>
      </c>
      <c r="B405" s="41">
        <v>900</v>
      </c>
      <c r="C405" s="41">
        <v>900</v>
      </c>
      <c r="D405" s="25">
        <f t="shared" si="17"/>
        <v>0</v>
      </c>
    </row>
    <row r="406" spans="1:4" s="3" customFormat="1">
      <c r="A406" s="49" t="s">
        <v>240</v>
      </c>
      <c r="B406" s="41">
        <v>900</v>
      </c>
      <c r="C406" s="41">
        <v>900</v>
      </c>
      <c r="D406" s="25">
        <f t="shared" si="17"/>
        <v>0</v>
      </c>
    </row>
    <row r="407" spans="1:4" s="3" customFormat="1">
      <c r="A407" s="49" t="s">
        <v>157</v>
      </c>
      <c r="B407" s="41">
        <v>900</v>
      </c>
      <c r="C407" s="41">
        <v>900</v>
      </c>
      <c r="D407" s="25">
        <f t="shared" si="17"/>
        <v>0</v>
      </c>
    </row>
    <row r="408" spans="1:4" s="3" customFormat="1">
      <c r="A408" s="49" t="s">
        <v>158</v>
      </c>
      <c r="B408" s="41">
        <v>900</v>
      </c>
      <c r="C408" s="41">
        <v>900</v>
      </c>
      <c r="D408" s="25">
        <f t="shared" si="17"/>
        <v>0</v>
      </c>
    </row>
    <row r="409" spans="1:4" s="3" customFormat="1">
      <c r="A409" s="49" t="s">
        <v>159</v>
      </c>
      <c r="B409" s="41">
        <v>900</v>
      </c>
      <c r="C409" s="41">
        <v>900</v>
      </c>
      <c r="D409" s="25">
        <f t="shared" si="17"/>
        <v>0</v>
      </c>
    </row>
    <row r="410" spans="1:4" s="3" customFormat="1">
      <c r="A410" s="71" t="s">
        <v>25</v>
      </c>
      <c r="B410" s="45">
        <v>900</v>
      </c>
      <c r="C410" s="45">
        <v>900</v>
      </c>
      <c r="D410" s="62">
        <f t="shared" si="17"/>
        <v>0</v>
      </c>
    </row>
    <row r="411" spans="1:4" s="3" customFormat="1" ht="16.5" thickBot="1">
      <c r="A411" s="20" t="s">
        <v>19</v>
      </c>
      <c r="B411" s="54">
        <f>SUM(B402:B410)</f>
        <v>8100</v>
      </c>
      <c r="C411" s="54">
        <f>SUM(C402:C410)</f>
        <v>8100</v>
      </c>
      <c r="D411" s="54">
        <f>SUM(D402:D410)</f>
        <v>0</v>
      </c>
    </row>
    <row r="412" spans="1:4" s="3" customFormat="1">
      <c r="A412" s="22" t="s">
        <v>204</v>
      </c>
      <c r="B412" s="6"/>
      <c r="C412" s="6"/>
      <c r="D412" s="6"/>
    </row>
    <row r="415" spans="1:4" ht="15.75">
      <c r="A415" s="74" t="s">
        <v>223</v>
      </c>
      <c r="B415" s="5"/>
      <c r="C415" s="6"/>
      <c r="D415" s="6"/>
    </row>
    <row r="416" spans="1:4" ht="15.75">
      <c r="A416" s="13"/>
      <c r="B416" s="6"/>
      <c r="C416" s="6"/>
      <c r="D416" s="6"/>
    </row>
    <row r="417" spans="1:4" ht="35.25" customHeight="1">
      <c r="A417" s="99" t="s">
        <v>166</v>
      </c>
      <c r="B417" s="99"/>
      <c r="C417" s="99"/>
      <c r="D417" s="99"/>
    </row>
    <row r="418" spans="1:4" ht="15.75">
      <c r="A418" s="86" t="s">
        <v>0</v>
      </c>
      <c r="B418" s="87" t="s">
        <v>1</v>
      </c>
      <c r="C418" s="87"/>
      <c r="D418" s="87"/>
    </row>
    <row r="419" spans="1:4">
      <c r="A419" s="83"/>
      <c r="B419" s="87" t="s">
        <v>2</v>
      </c>
      <c r="C419" s="87" t="s">
        <v>3</v>
      </c>
      <c r="D419" s="87" t="s">
        <v>4</v>
      </c>
    </row>
    <row r="420" spans="1:4">
      <c r="A420" s="83"/>
      <c r="B420" s="87"/>
      <c r="C420" s="87"/>
      <c r="D420" s="87"/>
    </row>
    <row r="421" spans="1:4" ht="15.75">
      <c r="A421" s="84"/>
      <c r="B421" s="67" t="s">
        <v>5</v>
      </c>
      <c r="C421" s="67" t="s">
        <v>5</v>
      </c>
      <c r="D421" s="67" t="s">
        <v>5</v>
      </c>
    </row>
    <row r="422" spans="1:4">
      <c r="A422" s="41" t="s">
        <v>160</v>
      </c>
      <c r="B422" s="42">
        <v>1800</v>
      </c>
      <c r="C422" s="42">
        <f>+B422</f>
        <v>1800</v>
      </c>
      <c r="D422" s="25">
        <f>+C422-B422</f>
        <v>0</v>
      </c>
    </row>
    <row r="423" spans="1:4">
      <c r="A423" s="41">
        <v>2</v>
      </c>
      <c r="B423" s="42">
        <v>1800</v>
      </c>
      <c r="C423" s="42">
        <f t="shared" ref="C423:C428" si="18">+B423</f>
        <v>1800</v>
      </c>
      <c r="D423" s="25">
        <f t="shared" ref="D423:D439" si="19">+C423-B423</f>
        <v>0</v>
      </c>
    </row>
    <row r="424" spans="1:4">
      <c r="A424" s="41">
        <f t="shared" ref="A424:A438" si="20">+A423+1</f>
        <v>3</v>
      </c>
      <c r="B424" s="42">
        <v>1800</v>
      </c>
      <c r="C424" s="42">
        <f t="shared" si="18"/>
        <v>1800</v>
      </c>
      <c r="D424" s="25">
        <f t="shared" si="19"/>
        <v>0</v>
      </c>
    </row>
    <row r="425" spans="1:4">
      <c r="A425" s="41">
        <f t="shared" si="20"/>
        <v>4</v>
      </c>
      <c r="B425" s="42">
        <v>1800</v>
      </c>
      <c r="C425" s="42">
        <f t="shared" si="18"/>
        <v>1800</v>
      </c>
      <c r="D425" s="25">
        <f t="shared" si="19"/>
        <v>0</v>
      </c>
    </row>
    <row r="426" spans="1:4">
      <c r="A426" s="41">
        <f t="shared" si="20"/>
        <v>5</v>
      </c>
      <c r="B426" s="42">
        <v>1800</v>
      </c>
      <c r="C426" s="42">
        <f t="shared" si="18"/>
        <v>1800</v>
      </c>
      <c r="D426" s="25">
        <f t="shared" si="19"/>
        <v>0</v>
      </c>
    </row>
    <row r="427" spans="1:4">
      <c r="A427" s="41">
        <f t="shared" si="20"/>
        <v>6</v>
      </c>
      <c r="B427" s="42">
        <v>1800</v>
      </c>
      <c r="C427" s="42">
        <f t="shared" si="18"/>
        <v>1800</v>
      </c>
      <c r="D427" s="25">
        <f t="shared" si="19"/>
        <v>0</v>
      </c>
    </row>
    <row r="428" spans="1:4">
      <c r="A428" s="41" t="s">
        <v>74</v>
      </c>
      <c r="B428" s="42">
        <v>1800</v>
      </c>
      <c r="C428" s="42">
        <f t="shared" si="18"/>
        <v>1800</v>
      </c>
      <c r="D428" s="25">
        <f t="shared" si="19"/>
        <v>0</v>
      </c>
    </row>
    <row r="429" spans="1:4">
      <c r="A429" s="41">
        <f>A427+2</f>
        <v>8</v>
      </c>
      <c r="B429" s="42">
        <f>+B439</f>
        <v>1800</v>
      </c>
      <c r="C429" s="42">
        <f>+B429</f>
        <v>1800</v>
      </c>
      <c r="D429" s="25">
        <f t="shared" si="19"/>
        <v>0</v>
      </c>
    </row>
    <row r="430" spans="1:4">
      <c r="A430" s="41">
        <f>+A429+1</f>
        <v>9</v>
      </c>
      <c r="B430" s="42">
        <f>+B429</f>
        <v>1800</v>
      </c>
      <c r="C430" s="42">
        <f>+B430</f>
        <v>1800</v>
      </c>
      <c r="D430" s="25">
        <f t="shared" si="19"/>
        <v>0</v>
      </c>
    </row>
    <row r="431" spans="1:4">
      <c r="A431" s="41" t="s">
        <v>75</v>
      </c>
      <c r="B431" s="42">
        <f>+B429</f>
        <v>1800</v>
      </c>
      <c r="C431" s="42">
        <f>+B431</f>
        <v>1800</v>
      </c>
      <c r="D431" s="25">
        <f t="shared" si="19"/>
        <v>0</v>
      </c>
    </row>
    <row r="432" spans="1:4">
      <c r="A432" s="41">
        <f>+A430+2</f>
        <v>11</v>
      </c>
      <c r="B432" s="42">
        <v>1800</v>
      </c>
      <c r="C432" s="42">
        <f t="shared" ref="C432:C439" si="21">+B432</f>
        <v>1800</v>
      </c>
      <c r="D432" s="25">
        <f t="shared" si="19"/>
        <v>0</v>
      </c>
    </row>
    <row r="433" spans="1:4">
      <c r="A433" s="41">
        <f t="shared" si="20"/>
        <v>12</v>
      </c>
      <c r="B433" s="42">
        <v>1800</v>
      </c>
      <c r="C433" s="42">
        <f t="shared" si="21"/>
        <v>1800</v>
      </c>
      <c r="D433" s="25">
        <f t="shared" si="19"/>
        <v>0</v>
      </c>
    </row>
    <row r="434" spans="1:4">
      <c r="A434" s="41">
        <f t="shared" si="20"/>
        <v>13</v>
      </c>
      <c r="B434" s="42">
        <v>1800</v>
      </c>
      <c r="C434" s="42">
        <f t="shared" si="21"/>
        <v>1800</v>
      </c>
      <c r="D434" s="25">
        <f t="shared" si="19"/>
        <v>0</v>
      </c>
    </row>
    <row r="435" spans="1:4">
      <c r="A435" s="41">
        <f t="shared" si="20"/>
        <v>14</v>
      </c>
      <c r="B435" s="42">
        <v>1800</v>
      </c>
      <c r="C435" s="42">
        <f t="shared" si="21"/>
        <v>1800</v>
      </c>
      <c r="D435" s="25">
        <f t="shared" si="19"/>
        <v>0</v>
      </c>
    </row>
    <row r="436" spans="1:4">
      <c r="A436" s="41">
        <f t="shared" si="20"/>
        <v>15</v>
      </c>
      <c r="B436" s="42">
        <v>1800</v>
      </c>
      <c r="C436" s="42">
        <f t="shared" si="21"/>
        <v>1800</v>
      </c>
      <c r="D436" s="25">
        <f t="shared" si="19"/>
        <v>0</v>
      </c>
    </row>
    <row r="437" spans="1:4">
      <c r="A437" s="41">
        <f t="shared" si="20"/>
        <v>16</v>
      </c>
      <c r="B437" s="42">
        <v>1800</v>
      </c>
      <c r="C437" s="42">
        <f t="shared" si="21"/>
        <v>1800</v>
      </c>
      <c r="D437" s="25">
        <f t="shared" si="19"/>
        <v>0</v>
      </c>
    </row>
    <row r="438" spans="1:4">
      <c r="A438" s="41">
        <f t="shared" si="20"/>
        <v>17</v>
      </c>
      <c r="B438" s="42">
        <v>1800</v>
      </c>
      <c r="C438" s="42">
        <f t="shared" si="21"/>
        <v>1800</v>
      </c>
      <c r="D438" s="25">
        <f t="shared" si="19"/>
        <v>0</v>
      </c>
    </row>
    <row r="439" spans="1:4">
      <c r="A439" s="45" t="s">
        <v>76</v>
      </c>
      <c r="B439" s="68">
        <v>1800</v>
      </c>
      <c r="C439" s="68">
        <f t="shared" si="21"/>
        <v>1800</v>
      </c>
      <c r="D439" s="62">
        <f t="shared" si="19"/>
        <v>0</v>
      </c>
    </row>
    <row r="440" spans="1:4" ht="16.5" thickBot="1">
      <c r="A440" s="72" t="s">
        <v>19</v>
      </c>
      <c r="B440" s="64">
        <f>SUM(B422:B439)</f>
        <v>32400</v>
      </c>
      <c r="C440" s="64">
        <f>SUM(C422:C439)</f>
        <v>32400</v>
      </c>
      <c r="D440" s="54">
        <f>SUM(D422:D439)</f>
        <v>0</v>
      </c>
    </row>
    <row r="441" spans="1:4">
      <c r="A441" s="22" t="s">
        <v>204</v>
      </c>
      <c r="B441" s="6"/>
      <c r="C441" s="6"/>
      <c r="D441" s="6"/>
    </row>
    <row r="444" spans="1:4" ht="15.75">
      <c r="A444" s="74" t="s">
        <v>224</v>
      </c>
      <c r="B444" s="5"/>
      <c r="C444" s="6"/>
      <c r="D444" s="6"/>
    </row>
    <row r="445" spans="1:4" ht="15.75">
      <c r="A445" s="13"/>
      <c r="B445" s="6"/>
      <c r="C445" s="6"/>
      <c r="D445" s="6"/>
    </row>
    <row r="446" spans="1:4" ht="16.5" thickBot="1">
      <c r="A446" s="80" t="s">
        <v>180</v>
      </c>
      <c r="B446" s="7"/>
      <c r="C446" s="7"/>
      <c r="D446" s="7"/>
    </row>
    <row r="447" spans="1:4" ht="15.75">
      <c r="A447" s="82" t="s">
        <v>0</v>
      </c>
      <c r="B447" s="85" t="s">
        <v>1</v>
      </c>
      <c r="C447" s="85"/>
      <c r="D447" s="85"/>
    </row>
    <row r="448" spans="1:4">
      <c r="A448" s="83"/>
      <c r="B448" s="86" t="s">
        <v>2</v>
      </c>
      <c r="C448" s="86" t="s">
        <v>3</v>
      </c>
      <c r="D448" s="86" t="s">
        <v>4</v>
      </c>
    </row>
    <row r="449" spans="1:4">
      <c r="A449" s="83"/>
      <c r="B449" s="84"/>
      <c r="C449" s="84"/>
      <c r="D449" s="84"/>
    </row>
    <row r="450" spans="1:4" ht="15.75">
      <c r="A450" s="84"/>
      <c r="B450" s="60" t="s">
        <v>5</v>
      </c>
      <c r="C450" s="60" t="s">
        <v>5</v>
      </c>
      <c r="D450" s="60" t="s">
        <v>5</v>
      </c>
    </row>
    <row r="451" spans="1:4">
      <c r="A451" s="41">
        <v>1</v>
      </c>
      <c r="B451" s="42">
        <v>1800</v>
      </c>
      <c r="C451" s="42">
        <f>+B451</f>
        <v>1800</v>
      </c>
      <c r="D451" s="18">
        <f>+C451-B451</f>
        <v>0</v>
      </c>
    </row>
    <row r="452" spans="1:4">
      <c r="A452" s="41">
        <f>+A451+1</f>
        <v>2</v>
      </c>
      <c r="B452" s="42">
        <v>1800</v>
      </c>
      <c r="C452" s="42">
        <f>+B452</f>
        <v>1800</v>
      </c>
      <c r="D452" s="18">
        <f>+C452-B452</f>
        <v>0</v>
      </c>
    </row>
    <row r="453" spans="1:4">
      <c r="A453" s="45" t="s">
        <v>178</v>
      </c>
      <c r="B453" s="68">
        <f>+B467</f>
        <v>1200</v>
      </c>
      <c r="C453" s="68">
        <f>+C467</f>
        <v>1800</v>
      </c>
      <c r="D453" s="59">
        <f>+C453-B453</f>
        <v>600</v>
      </c>
    </row>
    <row r="454" spans="1:4" ht="16.5" thickBot="1">
      <c r="A454" s="65" t="s">
        <v>19</v>
      </c>
      <c r="B454" s="69">
        <f>SUM(B451:B453)</f>
        <v>4800</v>
      </c>
      <c r="C454" s="69">
        <f>SUM(C451:C453)</f>
        <v>5400</v>
      </c>
      <c r="D454" s="69">
        <f>SUM(D451:D453)</f>
        <v>600</v>
      </c>
    </row>
    <row r="455" spans="1:4">
      <c r="A455" s="22" t="s">
        <v>204</v>
      </c>
      <c r="B455" s="6"/>
      <c r="C455" s="6"/>
      <c r="D455" s="6"/>
    </row>
    <row r="459" spans="1:4" ht="15.75">
      <c r="A459" s="74" t="s">
        <v>225</v>
      </c>
      <c r="B459" s="5"/>
      <c r="C459" s="6"/>
      <c r="D459" s="6"/>
    </row>
    <row r="460" spans="1:4" ht="15.75">
      <c r="A460" s="13"/>
      <c r="B460" s="6"/>
      <c r="C460" s="6"/>
      <c r="D460" s="6"/>
    </row>
    <row r="461" spans="1:4" ht="16.5" thickBot="1">
      <c r="A461" s="80" t="s">
        <v>181</v>
      </c>
      <c r="B461" s="7"/>
      <c r="C461" s="7"/>
      <c r="D461" s="7"/>
    </row>
    <row r="462" spans="1:4" ht="15.75">
      <c r="A462" s="82" t="s">
        <v>0</v>
      </c>
      <c r="B462" s="85" t="s">
        <v>1</v>
      </c>
      <c r="C462" s="85"/>
      <c r="D462" s="85"/>
    </row>
    <row r="463" spans="1:4">
      <c r="A463" s="83"/>
      <c r="B463" s="86" t="s">
        <v>2</v>
      </c>
      <c r="C463" s="86" t="s">
        <v>3</v>
      </c>
      <c r="D463" s="86" t="s">
        <v>4</v>
      </c>
    </row>
    <row r="464" spans="1:4">
      <c r="A464" s="83"/>
      <c r="B464" s="84"/>
      <c r="C464" s="84"/>
      <c r="D464" s="84"/>
    </row>
    <row r="465" spans="1:4" ht="15.75">
      <c r="A465" s="84"/>
      <c r="B465" s="67" t="s">
        <v>5</v>
      </c>
      <c r="C465" s="67" t="s">
        <v>5</v>
      </c>
      <c r="D465" s="67" t="s">
        <v>5</v>
      </c>
    </row>
    <row r="466" spans="1:4">
      <c r="A466" s="47" t="s">
        <v>77</v>
      </c>
      <c r="B466" s="42">
        <v>1200</v>
      </c>
      <c r="C466" s="42">
        <v>1200</v>
      </c>
      <c r="D466" s="25">
        <f>+C466-B466</f>
        <v>0</v>
      </c>
    </row>
    <row r="467" spans="1:4">
      <c r="A467" s="47" t="s">
        <v>178</v>
      </c>
      <c r="B467" s="42">
        <v>1200</v>
      </c>
      <c r="C467" s="42">
        <f>+C452</f>
        <v>1800</v>
      </c>
      <c r="D467" s="25">
        <f>+C467-B467</f>
        <v>600</v>
      </c>
    </row>
    <row r="468" spans="1:4">
      <c r="A468" s="47" t="s">
        <v>241</v>
      </c>
      <c r="B468" s="42">
        <v>1200</v>
      </c>
      <c r="C468" s="42">
        <v>1200</v>
      </c>
      <c r="D468" s="25">
        <f t="shared" ref="D468:D484" si="22">+C468-B468</f>
        <v>0</v>
      </c>
    </row>
    <row r="469" spans="1:4">
      <c r="A469" s="47" t="s">
        <v>188</v>
      </c>
      <c r="B469" s="42">
        <v>1200</v>
      </c>
      <c r="C469" s="42">
        <v>1200</v>
      </c>
      <c r="D469" s="25">
        <f t="shared" si="22"/>
        <v>0</v>
      </c>
    </row>
    <row r="470" spans="1:4">
      <c r="A470" s="47" t="s">
        <v>79</v>
      </c>
      <c r="B470" s="42">
        <v>1200</v>
      </c>
      <c r="C470" s="42">
        <v>1200</v>
      </c>
      <c r="D470" s="25">
        <f t="shared" si="22"/>
        <v>0</v>
      </c>
    </row>
    <row r="471" spans="1:4">
      <c r="A471" s="47" t="s">
        <v>189</v>
      </c>
      <c r="B471" s="42">
        <v>1200</v>
      </c>
      <c r="C471" s="42">
        <v>1200</v>
      </c>
      <c r="D471" s="25">
        <f t="shared" si="22"/>
        <v>0</v>
      </c>
    </row>
    <row r="472" spans="1:4">
      <c r="A472" s="47" t="s">
        <v>80</v>
      </c>
      <c r="B472" s="42">
        <v>1200</v>
      </c>
      <c r="C472" s="42">
        <v>1200</v>
      </c>
      <c r="D472" s="25">
        <f t="shared" si="22"/>
        <v>0</v>
      </c>
    </row>
    <row r="473" spans="1:4">
      <c r="A473" s="47" t="s">
        <v>81</v>
      </c>
      <c r="B473" s="42">
        <v>1200</v>
      </c>
      <c r="C473" s="42">
        <v>1200</v>
      </c>
      <c r="D473" s="25">
        <f t="shared" si="22"/>
        <v>0</v>
      </c>
    </row>
    <row r="474" spans="1:4">
      <c r="A474" s="47" t="s">
        <v>201</v>
      </c>
      <c r="B474" s="42">
        <v>1200</v>
      </c>
      <c r="C474" s="42">
        <v>1200</v>
      </c>
      <c r="D474" s="25">
        <f t="shared" si="22"/>
        <v>0</v>
      </c>
    </row>
    <row r="475" spans="1:4">
      <c r="A475" s="47" t="s">
        <v>82</v>
      </c>
      <c r="B475" s="42">
        <v>1200</v>
      </c>
      <c r="C475" s="42">
        <v>1200</v>
      </c>
      <c r="D475" s="25">
        <f t="shared" si="22"/>
        <v>0</v>
      </c>
    </row>
    <row r="476" spans="1:4">
      <c r="A476" s="47" t="s">
        <v>83</v>
      </c>
      <c r="B476" s="42">
        <v>1200</v>
      </c>
      <c r="C476" s="42">
        <v>1200</v>
      </c>
      <c r="D476" s="25">
        <f t="shared" si="22"/>
        <v>0</v>
      </c>
    </row>
    <row r="477" spans="1:4">
      <c r="A477" s="47" t="s">
        <v>242</v>
      </c>
      <c r="B477" s="42">
        <v>1200</v>
      </c>
      <c r="C477" s="42">
        <v>1200</v>
      </c>
      <c r="D477" s="25">
        <f t="shared" si="22"/>
        <v>0</v>
      </c>
    </row>
    <row r="478" spans="1:4">
      <c r="A478" s="47" t="s">
        <v>85</v>
      </c>
      <c r="B478" s="42">
        <v>1200</v>
      </c>
      <c r="C478" s="42">
        <v>1200</v>
      </c>
      <c r="D478" s="25">
        <f t="shared" si="22"/>
        <v>0</v>
      </c>
    </row>
    <row r="479" spans="1:4">
      <c r="A479" s="47" t="s">
        <v>86</v>
      </c>
      <c r="B479" s="42">
        <v>1200</v>
      </c>
      <c r="C479" s="42">
        <v>1200</v>
      </c>
      <c r="D479" s="25">
        <f t="shared" si="22"/>
        <v>0</v>
      </c>
    </row>
    <row r="480" spans="1:4">
      <c r="A480" s="47" t="s">
        <v>87</v>
      </c>
      <c r="B480" s="42">
        <v>1200</v>
      </c>
      <c r="C480" s="42">
        <v>1200</v>
      </c>
      <c r="D480" s="25">
        <f t="shared" si="22"/>
        <v>0</v>
      </c>
    </row>
    <row r="481" spans="1:4">
      <c r="A481" s="47" t="s">
        <v>88</v>
      </c>
      <c r="B481" s="42">
        <v>1200</v>
      </c>
      <c r="C481" s="42">
        <v>1200</v>
      </c>
      <c r="D481" s="25">
        <f t="shared" si="22"/>
        <v>0</v>
      </c>
    </row>
    <row r="482" spans="1:4">
      <c r="A482" s="29" t="s">
        <v>89</v>
      </c>
      <c r="B482" s="42">
        <v>1200</v>
      </c>
      <c r="C482" s="42">
        <v>1200</v>
      </c>
      <c r="D482" s="25">
        <f t="shared" si="22"/>
        <v>0</v>
      </c>
    </row>
    <row r="483" spans="1:4">
      <c r="A483" s="29" t="s">
        <v>90</v>
      </c>
      <c r="B483" s="42">
        <v>1200</v>
      </c>
      <c r="C483" s="42">
        <v>1200</v>
      </c>
      <c r="D483" s="25">
        <f t="shared" si="22"/>
        <v>0</v>
      </c>
    </row>
    <row r="484" spans="1:4">
      <c r="A484" s="70" t="s">
        <v>91</v>
      </c>
      <c r="B484" s="68">
        <v>1200</v>
      </c>
      <c r="C484" s="68">
        <v>1200</v>
      </c>
      <c r="D484" s="62">
        <f t="shared" si="22"/>
        <v>0</v>
      </c>
    </row>
    <row r="485" spans="1:4" ht="16.5" thickBot="1">
      <c r="A485" s="72" t="s">
        <v>19</v>
      </c>
      <c r="B485" s="54">
        <f>SUM(B468:B484)+B466</f>
        <v>21600</v>
      </c>
      <c r="C485" s="54">
        <f>SUM(C468:C484)+C466</f>
        <v>21600</v>
      </c>
      <c r="D485" s="54">
        <f>SUM(D468:D484)+D466</f>
        <v>0</v>
      </c>
    </row>
    <row r="486" spans="1:4">
      <c r="A486" s="22" t="s">
        <v>204</v>
      </c>
      <c r="B486" s="6"/>
      <c r="C486" s="6"/>
      <c r="D486" s="6"/>
    </row>
    <row r="489" spans="1:4" ht="15.75">
      <c r="A489" s="74" t="s">
        <v>226</v>
      </c>
      <c r="B489" s="5"/>
      <c r="C489" s="6"/>
      <c r="D489" s="6"/>
    </row>
    <row r="490" spans="1:4" ht="15.75">
      <c r="A490" s="13"/>
      <c r="B490" s="6"/>
      <c r="C490" s="6"/>
      <c r="D490" s="6"/>
    </row>
    <row r="491" spans="1:4" ht="16.5" thickBot="1">
      <c r="A491" s="80" t="s">
        <v>202</v>
      </c>
      <c r="B491" s="7"/>
      <c r="C491" s="7"/>
      <c r="D491" s="7"/>
    </row>
    <row r="492" spans="1:4" ht="15.75">
      <c r="A492" s="82" t="s">
        <v>0</v>
      </c>
      <c r="B492" s="85" t="s">
        <v>1</v>
      </c>
      <c r="C492" s="85"/>
      <c r="D492" s="85"/>
    </row>
    <row r="493" spans="1:4">
      <c r="A493" s="83"/>
      <c r="B493" s="86" t="s">
        <v>2</v>
      </c>
      <c r="C493" s="86" t="s">
        <v>3</v>
      </c>
      <c r="D493" s="86" t="s">
        <v>4</v>
      </c>
    </row>
    <row r="494" spans="1:4">
      <c r="A494" s="83"/>
      <c r="B494" s="84"/>
      <c r="C494" s="84"/>
      <c r="D494" s="84"/>
    </row>
    <row r="495" spans="1:4" ht="15.75">
      <c r="A495" s="84"/>
      <c r="B495" s="67" t="s">
        <v>5</v>
      </c>
      <c r="C495" s="67" t="s">
        <v>5</v>
      </c>
      <c r="D495" s="67" t="s">
        <v>5</v>
      </c>
    </row>
    <row r="496" spans="1:4">
      <c r="A496" s="47" t="s">
        <v>91</v>
      </c>
      <c r="B496" s="42">
        <v>1200</v>
      </c>
      <c r="C496" s="42">
        <v>1200</v>
      </c>
      <c r="D496" s="25">
        <f t="shared" ref="D496:D513" si="23">+C496-B496</f>
        <v>0</v>
      </c>
    </row>
    <row r="497" spans="1:4">
      <c r="A497" s="47" t="s">
        <v>203</v>
      </c>
      <c r="B497" s="42">
        <v>1200</v>
      </c>
      <c r="C497" s="42">
        <v>1200</v>
      </c>
      <c r="D497" s="25">
        <f t="shared" si="23"/>
        <v>0</v>
      </c>
    </row>
    <row r="498" spans="1:4">
      <c r="A498" s="47" t="s">
        <v>92</v>
      </c>
      <c r="B498" s="42">
        <v>1200</v>
      </c>
      <c r="C498" s="42">
        <v>1200</v>
      </c>
      <c r="D498" s="25">
        <f t="shared" si="23"/>
        <v>0</v>
      </c>
    </row>
    <row r="499" spans="1:4">
      <c r="A499" s="47" t="s">
        <v>93</v>
      </c>
      <c r="B499" s="42">
        <v>1200</v>
      </c>
      <c r="C499" s="42">
        <v>1200</v>
      </c>
      <c r="D499" s="25">
        <f t="shared" si="23"/>
        <v>0</v>
      </c>
    </row>
    <row r="500" spans="1:4">
      <c r="A500" s="47" t="s">
        <v>94</v>
      </c>
      <c r="B500" s="42">
        <v>1200</v>
      </c>
      <c r="C500" s="42">
        <v>1200</v>
      </c>
      <c r="D500" s="25">
        <f t="shared" si="23"/>
        <v>0</v>
      </c>
    </row>
    <row r="501" spans="1:4">
      <c r="A501" s="47" t="s">
        <v>191</v>
      </c>
      <c r="B501" s="42">
        <v>1200</v>
      </c>
      <c r="C501" s="42">
        <v>1200</v>
      </c>
      <c r="D501" s="25">
        <f t="shared" si="23"/>
        <v>0</v>
      </c>
    </row>
    <row r="502" spans="1:4">
      <c r="A502" s="47" t="s">
        <v>95</v>
      </c>
      <c r="B502" s="42">
        <v>1200</v>
      </c>
      <c r="C502" s="42">
        <v>1200</v>
      </c>
      <c r="D502" s="25">
        <f t="shared" si="23"/>
        <v>0</v>
      </c>
    </row>
    <row r="503" spans="1:4">
      <c r="A503" s="47" t="s">
        <v>96</v>
      </c>
      <c r="B503" s="42">
        <v>1200</v>
      </c>
      <c r="C503" s="42">
        <v>1200</v>
      </c>
      <c r="D503" s="25">
        <f t="shared" si="23"/>
        <v>0</v>
      </c>
    </row>
    <row r="504" spans="1:4">
      <c r="A504" s="47" t="s">
        <v>97</v>
      </c>
      <c r="B504" s="42">
        <v>1200</v>
      </c>
      <c r="C504" s="42">
        <v>1200</v>
      </c>
      <c r="D504" s="25">
        <f t="shared" si="23"/>
        <v>0</v>
      </c>
    </row>
    <row r="505" spans="1:4">
      <c r="A505" s="47" t="s">
        <v>98</v>
      </c>
      <c r="B505" s="42">
        <v>1200</v>
      </c>
      <c r="C505" s="42">
        <v>1200</v>
      </c>
      <c r="D505" s="25">
        <f t="shared" si="23"/>
        <v>0</v>
      </c>
    </row>
    <row r="506" spans="1:4">
      <c r="A506" s="47" t="s">
        <v>99</v>
      </c>
      <c r="B506" s="42">
        <v>1200</v>
      </c>
      <c r="C506" s="42">
        <v>1200</v>
      </c>
      <c r="D506" s="25">
        <f t="shared" si="23"/>
        <v>0</v>
      </c>
    </row>
    <row r="507" spans="1:4">
      <c r="A507" s="47" t="s">
        <v>100</v>
      </c>
      <c r="B507" s="42">
        <v>1200</v>
      </c>
      <c r="C507" s="42">
        <v>1200</v>
      </c>
      <c r="D507" s="25">
        <f t="shared" si="23"/>
        <v>0</v>
      </c>
    </row>
    <row r="508" spans="1:4">
      <c r="A508" s="47" t="s">
        <v>101</v>
      </c>
      <c r="B508" s="42">
        <v>1200</v>
      </c>
      <c r="C508" s="42">
        <v>1200</v>
      </c>
      <c r="D508" s="25">
        <f t="shared" si="23"/>
        <v>0</v>
      </c>
    </row>
    <row r="509" spans="1:4">
      <c r="A509" s="47" t="s">
        <v>102</v>
      </c>
      <c r="B509" s="42">
        <v>1200</v>
      </c>
      <c r="C509" s="42">
        <v>1200</v>
      </c>
      <c r="D509" s="25">
        <f t="shared" si="23"/>
        <v>0</v>
      </c>
    </row>
    <row r="510" spans="1:4">
      <c r="A510" s="47" t="s">
        <v>103</v>
      </c>
      <c r="B510" s="42">
        <v>1200</v>
      </c>
      <c r="C510" s="42">
        <v>1200</v>
      </c>
      <c r="D510" s="25">
        <f t="shared" si="23"/>
        <v>0</v>
      </c>
    </row>
    <row r="511" spans="1:4">
      <c r="A511" s="29" t="s">
        <v>104</v>
      </c>
      <c r="B511" s="42">
        <v>1200</v>
      </c>
      <c r="C511" s="42">
        <v>1200</v>
      </c>
      <c r="D511" s="25">
        <f t="shared" si="23"/>
        <v>0</v>
      </c>
    </row>
    <row r="512" spans="1:4">
      <c r="A512" s="47" t="s">
        <v>105</v>
      </c>
      <c r="B512" s="42">
        <v>1200</v>
      </c>
      <c r="C512" s="42">
        <v>1200</v>
      </c>
      <c r="D512" s="25">
        <f t="shared" si="23"/>
        <v>0</v>
      </c>
    </row>
    <row r="513" spans="1:4" ht="15.75" thickBot="1">
      <c r="A513" s="48" t="s">
        <v>106</v>
      </c>
      <c r="B513" s="43">
        <v>1200</v>
      </c>
      <c r="C513" s="43">
        <v>1200</v>
      </c>
      <c r="D513" s="28">
        <f t="shared" si="23"/>
        <v>0</v>
      </c>
    </row>
    <row r="514" spans="1:4" ht="15.75">
      <c r="A514" s="13" t="s">
        <v>19</v>
      </c>
      <c r="B514" s="63">
        <f>SUM(B497:B513)</f>
        <v>20400</v>
      </c>
      <c r="C514" s="63">
        <f>SUM(C497:C513)</f>
        <v>20400</v>
      </c>
      <c r="D514" s="63">
        <f>SUM(D497:D513)</f>
        <v>0</v>
      </c>
    </row>
    <row r="515" spans="1:4">
      <c r="A515" s="22" t="s">
        <v>204</v>
      </c>
    </row>
    <row r="519" spans="1:4" ht="15.75">
      <c r="A519" s="74" t="s">
        <v>227</v>
      </c>
      <c r="B519" s="5"/>
      <c r="C519" s="6"/>
      <c r="D519" s="6"/>
    </row>
    <row r="520" spans="1:4" ht="15.75">
      <c r="A520" s="13"/>
      <c r="B520" s="6"/>
      <c r="C520" s="6"/>
      <c r="D520" s="6"/>
    </row>
    <row r="521" spans="1:4" ht="16.5" thickBot="1">
      <c r="A521" s="80" t="s">
        <v>192</v>
      </c>
      <c r="B521" s="7"/>
      <c r="C521" s="7"/>
      <c r="D521" s="7"/>
    </row>
    <row r="522" spans="1:4" ht="15.75">
      <c r="A522" s="82" t="s">
        <v>0</v>
      </c>
      <c r="B522" s="85" t="s">
        <v>1</v>
      </c>
      <c r="C522" s="85"/>
      <c r="D522" s="85"/>
    </row>
    <row r="523" spans="1:4">
      <c r="A523" s="83"/>
      <c r="B523" s="86" t="s">
        <v>2</v>
      </c>
      <c r="C523" s="86" t="s">
        <v>3</v>
      </c>
      <c r="D523" s="86" t="s">
        <v>4</v>
      </c>
    </row>
    <row r="524" spans="1:4">
      <c r="A524" s="83"/>
      <c r="B524" s="84"/>
      <c r="C524" s="84"/>
      <c r="D524" s="84"/>
    </row>
    <row r="525" spans="1:4" ht="15.75">
      <c r="A525" s="84"/>
      <c r="B525" s="67" t="s">
        <v>5</v>
      </c>
      <c r="C525" s="67" t="s">
        <v>5</v>
      </c>
      <c r="D525" s="67" t="s">
        <v>5</v>
      </c>
    </row>
    <row r="526" spans="1:4">
      <c r="A526" s="29" t="s">
        <v>106</v>
      </c>
      <c r="B526" s="42">
        <v>1200</v>
      </c>
      <c r="C526" s="42">
        <v>1200</v>
      </c>
      <c r="D526" s="25">
        <f t="shared" ref="D526:D534" si="24">+C526-B526</f>
        <v>0</v>
      </c>
    </row>
    <row r="527" spans="1:4">
      <c r="A527" s="47" t="s">
        <v>193</v>
      </c>
      <c r="B527" s="42">
        <v>1200</v>
      </c>
      <c r="C527" s="42">
        <v>1200</v>
      </c>
      <c r="D527" s="25">
        <f t="shared" si="24"/>
        <v>0</v>
      </c>
    </row>
    <row r="528" spans="1:4">
      <c r="A528" s="29" t="s">
        <v>107</v>
      </c>
      <c r="B528" s="42">
        <v>1200</v>
      </c>
      <c r="C528" s="42">
        <v>1200</v>
      </c>
      <c r="D528" s="25">
        <f t="shared" si="24"/>
        <v>0</v>
      </c>
    </row>
    <row r="529" spans="1:4">
      <c r="A529" s="29" t="s">
        <v>108</v>
      </c>
      <c r="B529" s="42">
        <v>1200</v>
      </c>
      <c r="C529" s="42">
        <v>1200</v>
      </c>
      <c r="D529" s="25">
        <f t="shared" si="24"/>
        <v>0</v>
      </c>
    </row>
    <row r="530" spans="1:4">
      <c r="A530" s="29" t="s">
        <v>109</v>
      </c>
      <c r="B530" s="42">
        <v>1200</v>
      </c>
      <c r="C530" s="42">
        <v>1200</v>
      </c>
      <c r="D530" s="25">
        <f t="shared" si="24"/>
        <v>0</v>
      </c>
    </row>
    <row r="531" spans="1:4">
      <c r="A531" s="29" t="s">
        <v>110</v>
      </c>
      <c r="B531" s="42">
        <v>1200</v>
      </c>
      <c r="C531" s="42">
        <v>1200</v>
      </c>
      <c r="D531" s="25">
        <f t="shared" si="24"/>
        <v>0</v>
      </c>
    </row>
    <row r="532" spans="1:4">
      <c r="A532" s="29" t="s">
        <v>238</v>
      </c>
      <c r="B532" s="42">
        <v>1200</v>
      </c>
      <c r="C532" s="42">
        <v>1200</v>
      </c>
      <c r="D532" s="25">
        <f t="shared" si="24"/>
        <v>0</v>
      </c>
    </row>
    <row r="533" spans="1:4">
      <c r="A533" s="29" t="s">
        <v>111</v>
      </c>
      <c r="B533" s="42">
        <v>1200</v>
      </c>
      <c r="C533" s="42">
        <v>1200</v>
      </c>
      <c r="D533" s="25">
        <f t="shared" si="24"/>
        <v>0</v>
      </c>
    </row>
    <row r="534" spans="1:4">
      <c r="A534" s="70" t="s">
        <v>194</v>
      </c>
      <c r="B534" s="68">
        <v>1200</v>
      </c>
      <c r="C534" s="68">
        <v>1200</v>
      </c>
      <c r="D534" s="62">
        <f t="shared" si="24"/>
        <v>0</v>
      </c>
    </row>
    <row r="535" spans="1:4" ht="16.5" thickBot="1">
      <c r="A535" s="65" t="s">
        <v>19</v>
      </c>
      <c r="B535" s="69">
        <f>SUM(B527:B534)</f>
        <v>9600</v>
      </c>
      <c r="C535" s="69">
        <f>SUM(C527:C534)</f>
        <v>9600</v>
      </c>
      <c r="D535" s="69">
        <f>SUM(D527:D534)</f>
        <v>0</v>
      </c>
    </row>
    <row r="536" spans="1:4">
      <c r="A536" s="22" t="s">
        <v>204</v>
      </c>
    </row>
    <row r="540" spans="1:4" ht="15.75">
      <c r="A540" s="74" t="s">
        <v>228</v>
      </c>
      <c r="B540" s="5"/>
      <c r="C540" s="6"/>
      <c r="D540" s="6"/>
    </row>
    <row r="541" spans="1:4" ht="15.75">
      <c r="A541" s="13"/>
      <c r="B541" s="6"/>
      <c r="C541" s="6"/>
      <c r="D541" s="6"/>
    </row>
    <row r="542" spans="1:4" ht="16.5" thickBot="1">
      <c r="A542" s="80" t="s">
        <v>198</v>
      </c>
      <c r="B542" s="7"/>
      <c r="C542" s="7"/>
      <c r="D542" s="7"/>
    </row>
    <row r="543" spans="1:4" ht="15.75">
      <c r="A543" s="82" t="s">
        <v>0</v>
      </c>
      <c r="B543" s="85" t="s">
        <v>1</v>
      </c>
      <c r="C543" s="85"/>
      <c r="D543" s="85"/>
    </row>
    <row r="544" spans="1:4">
      <c r="A544" s="83"/>
      <c r="B544" s="86" t="s">
        <v>2</v>
      </c>
      <c r="C544" s="86" t="s">
        <v>3</v>
      </c>
      <c r="D544" s="86" t="s">
        <v>4</v>
      </c>
    </row>
    <row r="545" spans="1:4">
      <c r="A545" s="83"/>
      <c r="B545" s="84"/>
      <c r="C545" s="84"/>
      <c r="D545" s="84"/>
    </row>
    <row r="546" spans="1:4" ht="15.75">
      <c r="A546" s="84"/>
      <c r="B546" s="67" t="s">
        <v>5</v>
      </c>
      <c r="C546" s="67" t="s">
        <v>5</v>
      </c>
      <c r="D546" s="67" t="s">
        <v>5</v>
      </c>
    </row>
    <row r="547" spans="1:4">
      <c r="A547" s="47" t="s">
        <v>194</v>
      </c>
      <c r="B547" s="42">
        <v>1200</v>
      </c>
      <c r="C547" s="42">
        <v>1200</v>
      </c>
      <c r="D547" s="25">
        <f t="shared" ref="D547:D557" si="25">+C547-B547</f>
        <v>0</v>
      </c>
    </row>
    <row r="548" spans="1:4">
      <c r="A548" s="47" t="s">
        <v>112</v>
      </c>
      <c r="B548" s="42">
        <v>1200</v>
      </c>
      <c r="C548" s="42">
        <v>1200</v>
      </c>
      <c r="D548" s="25">
        <f t="shared" si="25"/>
        <v>0</v>
      </c>
    </row>
    <row r="549" spans="1:4">
      <c r="A549" s="47" t="s">
        <v>113</v>
      </c>
      <c r="B549" s="42">
        <v>1200</v>
      </c>
      <c r="C549" s="42">
        <v>1200</v>
      </c>
      <c r="D549" s="25">
        <f t="shared" si="25"/>
        <v>0</v>
      </c>
    </row>
    <row r="550" spans="1:4">
      <c r="A550" s="47" t="s">
        <v>114</v>
      </c>
      <c r="B550" s="42">
        <v>1200</v>
      </c>
      <c r="C550" s="42">
        <v>1200</v>
      </c>
      <c r="D550" s="25">
        <f t="shared" si="25"/>
        <v>0</v>
      </c>
    </row>
    <row r="551" spans="1:4">
      <c r="A551" s="47" t="s">
        <v>115</v>
      </c>
      <c r="B551" s="42">
        <v>1200</v>
      </c>
      <c r="C551" s="42">
        <v>1200</v>
      </c>
      <c r="D551" s="25">
        <f t="shared" si="25"/>
        <v>0</v>
      </c>
    </row>
    <row r="552" spans="1:4">
      <c r="A552" s="47" t="s">
        <v>239</v>
      </c>
      <c r="B552" s="42">
        <v>1200</v>
      </c>
      <c r="C552" s="42">
        <v>1200</v>
      </c>
      <c r="D552" s="25">
        <f t="shared" si="25"/>
        <v>0</v>
      </c>
    </row>
    <row r="553" spans="1:4">
      <c r="A553" s="47" t="s">
        <v>116</v>
      </c>
      <c r="B553" s="42">
        <v>1200</v>
      </c>
      <c r="C553" s="42">
        <v>1200</v>
      </c>
      <c r="D553" s="25">
        <f t="shared" si="25"/>
        <v>0</v>
      </c>
    </row>
    <row r="554" spans="1:4">
      <c r="A554" s="47" t="s">
        <v>117</v>
      </c>
      <c r="B554" s="42">
        <v>1200</v>
      </c>
      <c r="C554" s="42">
        <v>1200</v>
      </c>
      <c r="D554" s="25">
        <f t="shared" si="25"/>
        <v>0</v>
      </c>
    </row>
    <row r="555" spans="1:4">
      <c r="A555" s="47" t="s">
        <v>118</v>
      </c>
      <c r="B555" s="42">
        <v>1200</v>
      </c>
      <c r="C555" s="42">
        <v>1200</v>
      </c>
      <c r="D555" s="25">
        <f t="shared" si="25"/>
        <v>0</v>
      </c>
    </row>
    <row r="556" spans="1:4">
      <c r="A556" s="47" t="s">
        <v>119</v>
      </c>
      <c r="B556" s="42">
        <v>1200</v>
      </c>
      <c r="C556" s="42">
        <v>1200</v>
      </c>
      <c r="D556" s="25">
        <f t="shared" si="25"/>
        <v>0</v>
      </c>
    </row>
    <row r="557" spans="1:4">
      <c r="A557" s="70" t="s">
        <v>196</v>
      </c>
      <c r="B557" s="68">
        <v>1200</v>
      </c>
      <c r="C557" s="68">
        <v>1200</v>
      </c>
      <c r="D557" s="62">
        <f t="shared" si="25"/>
        <v>0</v>
      </c>
    </row>
    <row r="558" spans="1:4" ht="16.5" thickBot="1">
      <c r="A558" s="72" t="s">
        <v>19</v>
      </c>
      <c r="B558" s="54">
        <f>SUM(B548:B557)</f>
        <v>12000</v>
      </c>
      <c r="C558" s="54">
        <f>SUM(C548:C557)</f>
        <v>12000</v>
      </c>
      <c r="D558" s="54">
        <f>SUM(D548:D557)</f>
        <v>0</v>
      </c>
    </row>
    <row r="559" spans="1:4">
      <c r="A559" s="22" t="s">
        <v>204</v>
      </c>
    </row>
    <row r="562" spans="1:4" ht="15.75">
      <c r="A562" s="74" t="s">
        <v>229</v>
      </c>
      <c r="B562" s="5"/>
      <c r="C562" s="6"/>
      <c r="D562" s="6"/>
    </row>
    <row r="563" spans="1:4" ht="15.75">
      <c r="A563" s="13"/>
      <c r="B563" s="6"/>
      <c r="C563" s="6"/>
      <c r="D563" s="6"/>
    </row>
    <row r="564" spans="1:4" ht="16.5" thickBot="1">
      <c r="A564" s="80" t="s">
        <v>197</v>
      </c>
      <c r="B564" s="7"/>
      <c r="C564" s="7"/>
      <c r="D564" s="7"/>
    </row>
    <row r="565" spans="1:4" ht="15.75">
      <c r="A565" s="82" t="s">
        <v>0</v>
      </c>
      <c r="B565" s="85" t="s">
        <v>1</v>
      </c>
      <c r="C565" s="85"/>
      <c r="D565" s="85"/>
    </row>
    <row r="566" spans="1:4">
      <c r="A566" s="83"/>
      <c r="B566" s="86" t="s">
        <v>2</v>
      </c>
      <c r="C566" s="86" t="s">
        <v>3</v>
      </c>
      <c r="D566" s="86" t="s">
        <v>4</v>
      </c>
    </row>
    <row r="567" spans="1:4">
      <c r="A567" s="83"/>
      <c r="B567" s="84"/>
      <c r="C567" s="84"/>
      <c r="D567" s="84"/>
    </row>
    <row r="568" spans="1:4" ht="15.75">
      <c r="A568" s="84"/>
      <c r="B568" s="67" t="s">
        <v>5</v>
      </c>
      <c r="C568" s="67" t="s">
        <v>5</v>
      </c>
      <c r="D568" s="67" t="s">
        <v>5</v>
      </c>
    </row>
    <row r="569" spans="1:4">
      <c r="A569" s="47" t="s">
        <v>196</v>
      </c>
      <c r="B569" s="42">
        <v>1200</v>
      </c>
      <c r="C569" s="42">
        <v>1200</v>
      </c>
      <c r="D569" s="25">
        <f>+C569-B569</f>
        <v>0</v>
      </c>
    </row>
    <row r="570" spans="1:4">
      <c r="A570" s="47" t="s">
        <v>57</v>
      </c>
      <c r="B570" s="42">
        <v>1200</v>
      </c>
      <c r="C570" s="42">
        <v>1200</v>
      </c>
      <c r="D570" s="25">
        <f>+C570-B570</f>
        <v>0</v>
      </c>
    </row>
    <row r="571" spans="1:4">
      <c r="A571" s="47" t="s">
        <v>120</v>
      </c>
      <c r="B571" s="42">
        <v>1200</v>
      </c>
      <c r="C571" s="42">
        <v>1200</v>
      </c>
      <c r="D571" s="25">
        <f>+C571-B571</f>
        <v>0</v>
      </c>
    </row>
    <row r="572" spans="1:4">
      <c r="A572" s="47" t="s">
        <v>121</v>
      </c>
      <c r="B572" s="42">
        <v>1200</v>
      </c>
      <c r="C572" s="42">
        <v>1200</v>
      </c>
      <c r="D572" s="25">
        <f>+C572-B572</f>
        <v>0</v>
      </c>
    </row>
    <row r="573" spans="1:4">
      <c r="A573" s="70" t="s">
        <v>23</v>
      </c>
      <c r="B573" s="68">
        <v>1200</v>
      </c>
      <c r="C573" s="68">
        <v>1200</v>
      </c>
      <c r="D573" s="62">
        <f>+C573-B573</f>
        <v>0</v>
      </c>
    </row>
    <row r="574" spans="1:4" ht="16.5" thickBot="1">
      <c r="A574" s="65" t="s">
        <v>19</v>
      </c>
      <c r="B574" s="69">
        <f>SUM(B570:B573)</f>
        <v>4800</v>
      </c>
      <c r="C574" s="69">
        <f>SUM(C570:C573)</f>
        <v>4800</v>
      </c>
      <c r="D574" s="69">
        <f>SUM(D570:D573)</f>
        <v>0</v>
      </c>
    </row>
    <row r="575" spans="1:4">
      <c r="A575" s="22" t="s">
        <v>204</v>
      </c>
    </row>
    <row r="578" spans="1:4" ht="15.75">
      <c r="A578" s="74" t="s">
        <v>230</v>
      </c>
      <c r="B578" s="5"/>
      <c r="C578" s="6"/>
      <c r="D578" s="6"/>
    </row>
    <row r="579" spans="1:4" ht="15.75">
      <c r="A579" s="13"/>
      <c r="B579" s="6"/>
      <c r="C579" s="6"/>
      <c r="D579" s="6"/>
    </row>
    <row r="580" spans="1:4" ht="16.5" thickBot="1">
      <c r="A580" s="73" t="s">
        <v>169</v>
      </c>
      <c r="B580" s="7"/>
      <c r="C580" s="7"/>
      <c r="D580" s="7"/>
    </row>
    <row r="581" spans="1:4" ht="15.75">
      <c r="A581" s="82" t="s">
        <v>0</v>
      </c>
      <c r="B581" s="85" t="s">
        <v>1</v>
      </c>
      <c r="C581" s="85"/>
      <c r="D581" s="85"/>
    </row>
    <row r="582" spans="1:4">
      <c r="A582" s="83"/>
      <c r="B582" s="86" t="s">
        <v>2</v>
      </c>
      <c r="C582" s="86" t="s">
        <v>3</v>
      </c>
      <c r="D582" s="86" t="s">
        <v>4</v>
      </c>
    </row>
    <row r="583" spans="1:4">
      <c r="A583" s="83"/>
      <c r="B583" s="84"/>
      <c r="C583" s="84"/>
      <c r="D583" s="84"/>
    </row>
    <row r="584" spans="1:4" ht="15.75">
      <c r="A584" s="84"/>
      <c r="B584" s="67" t="s">
        <v>5</v>
      </c>
      <c r="C584" s="67" t="s">
        <v>5</v>
      </c>
      <c r="D584" s="67" t="s">
        <v>5</v>
      </c>
    </row>
    <row r="585" spans="1:4">
      <c r="A585" s="47" t="s">
        <v>23</v>
      </c>
      <c r="B585" s="42">
        <f>+B573</f>
        <v>1200</v>
      </c>
      <c r="C585" s="42">
        <f>+C573</f>
        <v>1200</v>
      </c>
      <c r="D585" s="25">
        <f t="shared" ref="D585:D611" si="26">+C585-B585</f>
        <v>0</v>
      </c>
    </row>
    <row r="586" spans="1:4">
      <c r="A586" s="47" t="s">
        <v>122</v>
      </c>
      <c r="B586" s="41">
        <v>400</v>
      </c>
      <c r="C586" s="41">
        <v>400</v>
      </c>
      <c r="D586" s="25">
        <f t="shared" si="26"/>
        <v>0</v>
      </c>
    </row>
    <row r="587" spans="1:4">
      <c r="A587" s="47" t="s">
        <v>123</v>
      </c>
      <c r="B587" s="41">
        <v>400</v>
      </c>
      <c r="C587" s="41">
        <v>400</v>
      </c>
      <c r="D587" s="25">
        <f t="shared" si="26"/>
        <v>0</v>
      </c>
    </row>
    <row r="588" spans="1:4">
      <c r="A588" s="47" t="s">
        <v>124</v>
      </c>
      <c r="B588" s="41">
        <v>400</v>
      </c>
      <c r="C588" s="41">
        <v>400</v>
      </c>
      <c r="D588" s="25">
        <f t="shared" si="26"/>
        <v>0</v>
      </c>
    </row>
    <row r="589" spans="1:4">
      <c r="A589" s="47" t="s">
        <v>125</v>
      </c>
      <c r="B589" s="41">
        <v>400</v>
      </c>
      <c r="C589" s="41">
        <v>400</v>
      </c>
      <c r="D589" s="25">
        <f t="shared" si="26"/>
        <v>0</v>
      </c>
    </row>
    <row r="590" spans="1:4">
      <c r="A590" s="47" t="s">
        <v>126</v>
      </c>
      <c r="B590" s="41">
        <v>400</v>
      </c>
      <c r="C590" s="41">
        <v>400</v>
      </c>
      <c r="D590" s="25">
        <f t="shared" si="26"/>
        <v>0</v>
      </c>
    </row>
    <row r="591" spans="1:4">
      <c r="A591" s="47" t="s">
        <v>199</v>
      </c>
      <c r="B591" s="41">
        <v>400</v>
      </c>
      <c r="C591" s="41">
        <v>400</v>
      </c>
      <c r="D591" s="25">
        <f t="shared" si="26"/>
        <v>0</v>
      </c>
    </row>
    <row r="592" spans="1:4">
      <c r="A592" s="47" t="s">
        <v>127</v>
      </c>
      <c r="B592" s="41">
        <v>400</v>
      </c>
      <c r="C592" s="41">
        <v>400</v>
      </c>
      <c r="D592" s="25">
        <f t="shared" si="26"/>
        <v>0</v>
      </c>
    </row>
    <row r="593" spans="1:4">
      <c r="A593" s="47" t="s">
        <v>128</v>
      </c>
      <c r="B593" s="41">
        <v>400</v>
      </c>
      <c r="C593" s="41">
        <v>400</v>
      </c>
      <c r="D593" s="25">
        <f t="shared" si="26"/>
        <v>0</v>
      </c>
    </row>
    <row r="594" spans="1:4">
      <c r="A594" s="47" t="s">
        <v>129</v>
      </c>
      <c r="B594" s="41">
        <v>400</v>
      </c>
      <c r="C594" s="41">
        <v>400</v>
      </c>
      <c r="D594" s="25">
        <f t="shared" si="26"/>
        <v>0</v>
      </c>
    </row>
    <row r="595" spans="1:4">
      <c r="A595" s="47" t="s">
        <v>130</v>
      </c>
      <c r="B595" s="41">
        <v>400</v>
      </c>
      <c r="C595" s="41">
        <v>400</v>
      </c>
      <c r="D595" s="25">
        <f t="shared" si="26"/>
        <v>0</v>
      </c>
    </row>
    <row r="596" spans="1:4">
      <c r="A596" s="47" t="s">
        <v>131</v>
      </c>
      <c r="B596" s="41">
        <v>400</v>
      </c>
      <c r="C596" s="41">
        <v>400</v>
      </c>
      <c r="D596" s="25">
        <f t="shared" si="26"/>
        <v>0</v>
      </c>
    </row>
    <row r="597" spans="1:4">
      <c r="A597" s="47" t="s">
        <v>132</v>
      </c>
      <c r="B597" s="41">
        <v>400</v>
      </c>
      <c r="C597" s="41">
        <v>400</v>
      </c>
      <c r="D597" s="25">
        <f t="shared" si="26"/>
        <v>0</v>
      </c>
    </row>
    <row r="598" spans="1:4">
      <c r="A598" s="47" t="s">
        <v>133</v>
      </c>
      <c r="B598" s="41">
        <v>400</v>
      </c>
      <c r="C598" s="41">
        <v>400</v>
      </c>
      <c r="D598" s="25">
        <f t="shared" si="26"/>
        <v>0</v>
      </c>
    </row>
    <row r="599" spans="1:4">
      <c r="A599" s="47" t="s">
        <v>134</v>
      </c>
      <c r="B599" s="41">
        <v>400</v>
      </c>
      <c r="C599" s="41">
        <v>400</v>
      </c>
      <c r="D599" s="25">
        <f t="shared" si="26"/>
        <v>0</v>
      </c>
    </row>
    <row r="600" spans="1:4">
      <c r="A600" s="47" t="s">
        <v>135</v>
      </c>
      <c r="B600" s="41">
        <v>400</v>
      </c>
      <c r="C600" s="41">
        <v>400</v>
      </c>
      <c r="D600" s="25">
        <f t="shared" si="26"/>
        <v>0</v>
      </c>
    </row>
    <row r="601" spans="1:4">
      <c r="A601" s="47" t="s">
        <v>136</v>
      </c>
      <c r="B601" s="41">
        <v>400</v>
      </c>
      <c r="C601" s="41">
        <v>400</v>
      </c>
      <c r="D601" s="25">
        <f t="shared" si="26"/>
        <v>0</v>
      </c>
    </row>
    <row r="602" spans="1:4">
      <c r="A602" s="47" t="s">
        <v>137</v>
      </c>
      <c r="B602" s="41">
        <v>400</v>
      </c>
      <c r="C602" s="41">
        <v>400</v>
      </c>
      <c r="D602" s="25">
        <f t="shared" si="26"/>
        <v>0</v>
      </c>
    </row>
    <row r="603" spans="1:4">
      <c r="A603" s="47" t="s">
        <v>138</v>
      </c>
      <c r="B603" s="41">
        <v>400</v>
      </c>
      <c r="C603" s="41">
        <v>400</v>
      </c>
      <c r="D603" s="25">
        <f t="shared" si="26"/>
        <v>0</v>
      </c>
    </row>
    <row r="604" spans="1:4">
      <c r="A604" s="47" t="s">
        <v>139</v>
      </c>
      <c r="B604" s="41">
        <v>400</v>
      </c>
      <c r="C604" s="41">
        <v>400</v>
      </c>
      <c r="D604" s="25">
        <f t="shared" si="26"/>
        <v>0</v>
      </c>
    </row>
    <row r="605" spans="1:4">
      <c r="A605" s="47" t="s">
        <v>140</v>
      </c>
      <c r="B605" s="41">
        <v>400</v>
      </c>
      <c r="C605" s="41">
        <v>400</v>
      </c>
      <c r="D605" s="25">
        <f t="shared" si="26"/>
        <v>0</v>
      </c>
    </row>
    <row r="606" spans="1:4">
      <c r="A606" s="47" t="s">
        <v>141</v>
      </c>
      <c r="B606" s="41">
        <v>400</v>
      </c>
      <c r="C606" s="41">
        <v>400</v>
      </c>
      <c r="D606" s="25">
        <f t="shared" si="26"/>
        <v>0</v>
      </c>
    </row>
    <row r="607" spans="1:4">
      <c r="A607" s="47" t="s">
        <v>142</v>
      </c>
      <c r="B607" s="41">
        <v>400</v>
      </c>
      <c r="C607" s="41">
        <v>400</v>
      </c>
      <c r="D607" s="25">
        <f t="shared" si="26"/>
        <v>0</v>
      </c>
    </row>
    <row r="608" spans="1:4">
      <c r="A608" s="47" t="s">
        <v>143</v>
      </c>
      <c r="B608" s="41">
        <v>400</v>
      </c>
      <c r="C608" s="41">
        <v>400</v>
      </c>
      <c r="D608" s="25">
        <f t="shared" si="26"/>
        <v>0</v>
      </c>
    </row>
    <row r="609" spans="1:4">
      <c r="A609" s="47" t="s">
        <v>144</v>
      </c>
      <c r="B609" s="41">
        <v>400</v>
      </c>
      <c r="C609" s="41">
        <v>400</v>
      </c>
      <c r="D609" s="25">
        <f t="shared" si="26"/>
        <v>0</v>
      </c>
    </row>
    <row r="610" spans="1:4">
      <c r="A610" s="47" t="s">
        <v>145</v>
      </c>
      <c r="B610" s="41">
        <v>400</v>
      </c>
      <c r="C610" s="41">
        <v>400</v>
      </c>
      <c r="D610" s="25">
        <f t="shared" si="26"/>
        <v>0</v>
      </c>
    </row>
    <row r="611" spans="1:4">
      <c r="A611" s="70" t="s">
        <v>146</v>
      </c>
      <c r="B611" s="45">
        <v>600</v>
      </c>
      <c r="C611" s="45">
        <v>600</v>
      </c>
      <c r="D611" s="62">
        <f t="shared" si="26"/>
        <v>0</v>
      </c>
    </row>
    <row r="612" spans="1:4" ht="16.5" thickBot="1">
      <c r="A612" s="72" t="s">
        <v>19</v>
      </c>
      <c r="B612" s="54">
        <f>SUM(B586:B611)</f>
        <v>10600</v>
      </c>
      <c r="C612" s="54">
        <f>SUM(C586:C611)</f>
        <v>10600</v>
      </c>
      <c r="D612" s="54">
        <f>SUM(D586:D611)</f>
        <v>0</v>
      </c>
    </row>
    <row r="613" spans="1:4">
      <c r="A613" s="22" t="s">
        <v>204</v>
      </c>
      <c r="B613" s="6"/>
      <c r="C613" s="6"/>
      <c r="D613" s="6"/>
    </row>
    <row r="616" spans="1:4" ht="15.75">
      <c r="A616" s="74" t="s">
        <v>231</v>
      </c>
      <c r="B616" s="5"/>
      <c r="C616" s="6"/>
      <c r="D616" s="6"/>
    </row>
    <row r="617" spans="1:4" ht="15.75">
      <c r="A617" s="13"/>
      <c r="B617" s="6"/>
      <c r="C617" s="6"/>
      <c r="D617" s="6"/>
    </row>
    <row r="618" spans="1:4" ht="16.5" thickBot="1">
      <c r="A618" s="73" t="s">
        <v>170</v>
      </c>
      <c r="B618" s="7"/>
      <c r="C618" s="7"/>
      <c r="D618" s="7"/>
    </row>
    <row r="619" spans="1:4" ht="15.75">
      <c r="A619" s="82" t="s">
        <v>0</v>
      </c>
      <c r="B619" s="85" t="s">
        <v>1</v>
      </c>
      <c r="C619" s="85"/>
      <c r="D619" s="85"/>
    </row>
    <row r="620" spans="1:4">
      <c r="A620" s="83"/>
      <c r="B620" s="86" t="s">
        <v>2</v>
      </c>
      <c r="C620" s="86" t="s">
        <v>3</v>
      </c>
      <c r="D620" s="86" t="s">
        <v>4</v>
      </c>
    </row>
    <row r="621" spans="1:4">
      <c r="A621" s="83"/>
      <c r="B621" s="84"/>
      <c r="C621" s="84"/>
      <c r="D621" s="84"/>
    </row>
    <row r="622" spans="1:4" ht="15.75">
      <c r="A622" s="84"/>
      <c r="B622" s="67" t="s">
        <v>5</v>
      </c>
      <c r="C622" s="67" t="s">
        <v>5</v>
      </c>
      <c r="D622" s="67" t="s">
        <v>5</v>
      </c>
    </row>
    <row r="623" spans="1:4">
      <c r="A623" s="49" t="s">
        <v>146</v>
      </c>
      <c r="B623" s="41">
        <v>600</v>
      </c>
      <c r="C623" s="41">
        <v>600</v>
      </c>
      <c r="D623" s="25">
        <f t="shared" ref="D623:D631" si="27">+C623-B623</f>
        <v>0</v>
      </c>
    </row>
    <row r="624" spans="1:4">
      <c r="A624" s="49" t="s">
        <v>147</v>
      </c>
      <c r="B624" s="41">
        <v>600</v>
      </c>
      <c r="C624" s="41">
        <v>600</v>
      </c>
      <c r="D624" s="25">
        <f t="shared" si="27"/>
        <v>0</v>
      </c>
    </row>
    <row r="625" spans="1:4">
      <c r="A625" s="49" t="s">
        <v>148</v>
      </c>
      <c r="B625" s="41">
        <v>600</v>
      </c>
      <c r="C625" s="41">
        <v>600</v>
      </c>
      <c r="D625" s="25">
        <f t="shared" si="27"/>
        <v>0</v>
      </c>
    </row>
    <row r="626" spans="1:4">
      <c r="A626" s="49" t="s">
        <v>149</v>
      </c>
      <c r="B626" s="41">
        <v>600</v>
      </c>
      <c r="C626" s="41">
        <v>600</v>
      </c>
      <c r="D626" s="25">
        <f t="shared" si="27"/>
        <v>0</v>
      </c>
    </row>
    <row r="627" spans="1:4">
      <c r="A627" s="49" t="s">
        <v>150</v>
      </c>
      <c r="B627" s="41">
        <v>600</v>
      </c>
      <c r="C627" s="41">
        <v>600</v>
      </c>
      <c r="D627" s="25">
        <f t="shared" si="27"/>
        <v>0</v>
      </c>
    </row>
    <row r="628" spans="1:4">
      <c r="A628" s="49" t="s">
        <v>151</v>
      </c>
      <c r="B628" s="41">
        <v>600</v>
      </c>
      <c r="C628" s="41">
        <v>600</v>
      </c>
      <c r="D628" s="25">
        <f t="shared" si="27"/>
        <v>0</v>
      </c>
    </row>
    <row r="629" spans="1:4">
      <c r="A629" s="49" t="s">
        <v>152</v>
      </c>
      <c r="B629" s="41">
        <v>600</v>
      </c>
      <c r="C629" s="41">
        <v>600</v>
      </c>
      <c r="D629" s="25">
        <f t="shared" si="27"/>
        <v>0</v>
      </c>
    </row>
    <row r="630" spans="1:4">
      <c r="A630" s="49" t="s">
        <v>200</v>
      </c>
      <c r="B630" s="41">
        <v>600</v>
      </c>
      <c r="C630" s="41">
        <v>600</v>
      </c>
      <c r="D630" s="25">
        <f t="shared" si="27"/>
        <v>0</v>
      </c>
    </row>
    <row r="631" spans="1:4">
      <c r="A631" s="71" t="s">
        <v>153</v>
      </c>
      <c r="B631" s="45">
        <v>900</v>
      </c>
      <c r="C631" s="45">
        <v>900</v>
      </c>
      <c r="D631" s="62">
        <f t="shared" si="27"/>
        <v>0</v>
      </c>
    </row>
    <row r="632" spans="1:4" ht="16.5" thickBot="1">
      <c r="A632" s="72" t="s">
        <v>19</v>
      </c>
      <c r="B632" s="54">
        <f>SUM(B624:B631)</f>
        <v>5100</v>
      </c>
      <c r="C632" s="54">
        <f>SUM(C624:C631)</f>
        <v>5100</v>
      </c>
      <c r="D632" s="54">
        <f>SUM(D624:D631)</f>
        <v>0</v>
      </c>
    </row>
    <row r="633" spans="1:4">
      <c r="A633" s="22" t="s">
        <v>204</v>
      </c>
      <c r="B633" s="35"/>
      <c r="C633" s="35"/>
      <c r="D633" s="35"/>
    </row>
    <row r="636" spans="1:4" ht="15.75">
      <c r="A636" s="74" t="s">
        <v>232</v>
      </c>
      <c r="B636" s="5"/>
      <c r="C636" s="6"/>
      <c r="D636" s="6"/>
    </row>
    <row r="637" spans="1:4" ht="15.75">
      <c r="A637" s="13"/>
      <c r="B637" s="6"/>
      <c r="C637" s="6"/>
      <c r="D637" s="6"/>
    </row>
    <row r="638" spans="1:4" ht="16.5" thickBot="1">
      <c r="A638" s="73" t="s">
        <v>171</v>
      </c>
      <c r="B638" s="7"/>
      <c r="C638" s="7"/>
      <c r="D638" s="7"/>
    </row>
    <row r="639" spans="1:4" ht="15.75">
      <c r="A639" s="82" t="s">
        <v>0</v>
      </c>
      <c r="B639" s="85" t="s">
        <v>1</v>
      </c>
      <c r="C639" s="85"/>
      <c r="D639" s="85"/>
    </row>
    <row r="640" spans="1:4">
      <c r="A640" s="83"/>
      <c r="B640" s="86" t="s">
        <v>2</v>
      </c>
      <c r="C640" s="86" t="s">
        <v>3</v>
      </c>
      <c r="D640" s="86" t="s">
        <v>4</v>
      </c>
    </row>
    <row r="641" spans="1:4">
      <c r="A641" s="83"/>
      <c r="B641" s="84"/>
      <c r="C641" s="84"/>
      <c r="D641" s="84"/>
    </row>
    <row r="642" spans="1:4" ht="15.75">
      <c r="A642" s="84"/>
      <c r="B642" s="67" t="s">
        <v>5</v>
      </c>
      <c r="C642" s="67" t="s">
        <v>5</v>
      </c>
      <c r="D642" s="67" t="s">
        <v>5</v>
      </c>
    </row>
    <row r="643" spans="1:4">
      <c r="A643" s="49" t="s">
        <v>153</v>
      </c>
      <c r="B643" s="41">
        <v>900</v>
      </c>
      <c r="C643" s="41">
        <v>900</v>
      </c>
      <c r="D643" s="25">
        <f t="shared" ref="D643:D651" si="28">+C643-B643</f>
        <v>0</v>
      </c>
    </row>
    <row r="644" spans="1:4">
      <c r="A644" s="49" t="s">
        <v>154</v>
      </c>
      <c r="B644" s="41">
        <v>900</v>
      </c>
      <c r="C644" s="41">
        <v>900</v>
      </c>
      <c r="D644" s="25">
        <f t="shared" si="28"/>
        <v>0</v>
      </c>
    </row>
    <row r="645" spans="1:4">
      <c r="A645" s="49" t="s">
        <v>155</v>
      </c>
      <c r="B645" s="41">
        <v>900</v>
      </c>
      <c r="C645" s="41">
        <v>900</v>
      </c>
      <c r="D645" s="25">
        <f t="shared" si="28"/>
        <v>0</v>
      </c>
    </row>
    <row r="646" spans="1:4">
      <c r="A646" s="49" t="s">
        <v>156</v>
      </c>
      <c r="B646" s="41">
        <v>900</v>
      </c>
      <c r="C646" s="41">
        <v>900</v>
      </c>
      <c r="D646" s="25">
        <f t="shared" si="28"/>
        <v>0</v>
      </c>
    </row>
    <row r="647" spans="1:4">
      <c r="A647" s="49" t="s">
        <v>240</v>
      </c>
      <c r="B647" s="41">
        <v>900</v>
      </c>
      <c r="C647" s="41">
        <v>900</v>
      </c>
      <c r="D647" s="25">
        <f t="shared" si="28"/>
        <v>0</v>
      </c>
    </row>
    <row r="648" spans="1:4">
      <c r="A648" s="49" t="s">
        <v>157</v>
      </c>
      <c r="B648" s="41">
        <v>900</v>
      </c>
      <c r="C648" s="41">
        <v>900</v>
      </c>
      <c r="D648" s="25">
        <f t="shared" si="28"/>
        <v>0</v>
      </c>
    </row>
    <row r="649" spans="1:4">
      <c r="A649" s="49" t="s">
        <v>158</v>
      </c>
      <c r="B649" s="41">
        <v>900</v>
      </c>
      <c r="C649" s="41">
        <v>900</v>
      </c>
      <c r="D649" s="25">
        <f t="shared" si="28"/>
        <v>0</v>
      </c>
    </row>
    <row r="650" spans="1:4">
      <c r="A650" s="49" t="s">
        <v>159</v>
      </c>
      <c r="B650" s="41">
        <v>900</v>
      </c>
      <c r="C650" s="41">
        <v>900</v>
      </c>
      <c r="D650" s="25">
        <f t="shared" si="28"/>
        <v>0</v>
      </c>
    </row>
    <row r="651" spans="1:4">
      <c r="A651" s="71" t="s">
        <v>25</v>
      </c>
      <c r="B651" s="45">
        <v>900</v>
      </c>
      <c r="C651" s="45">
        <v>900</v>
      </c>
      <c r="D651" s="62">
        <f t="shared" si="28"/>
        <v>0</v>
      </c>
    </row>
    <row r="652" spans="1:4" ht="16.5" thickBot="1">
      <c r="A652" s="72" t="s">
        <v>19</v>
      </c>
      <c r="B652" s="54">
        <f>SUM(B643:B651)</f>
        <v>8100</v>
      </c>
      <c r="C652" s="54">
        <f>SUM(C643:C651)</f>
        <v>8100</v>
      </c>
      <c r="D652" s="54">
        <f>SUM(D643:D651)</f>
        <v>0</v>
      </c>
    </row>
    <row r="653" spans="1:4">
      <c r="A653" s="22" t="s">
        <v>204</v>
      </c>
      <c r="B653" s="6"/>
      <c r="C653" s="6"/>
      <c r="D653" s="6"/>
    </row>
    <row r="657" spans="7:13" ht="15.75">
      <c r="G657" s="83"/>
      <c r="H657" s="97"/>
      <c r="I657" s="83"/>
      <c r="J657" s="83"/>
      <c r="K657" s="83"/>
      <c r="L657" s="83"/>
      <c r="M657" s="83"/>
    </row>
    <row r="658" spans="7:13">
      <c r="G658" s="83"/>
      <c r="H658" s="97"/>
      <c r="I658" s="83"/>
      <c r="J658" s="83"/>
      <c r="K658" s="83"/>
      <c r="L658" s="83"/>
      <c r="M658" s="97"/>
    </row>
    <row r="659" spans="7:13">
      <c r="G659" s="83"/>
      <c r="H659" s="97"/>
      <c r="I659" s="83"/>
      <c r="J659" s="83"/>
      <c r="K659" s="83"/>
      <c r="L659" s="83"/>
      <c r="M659" s="97"/>
    </row>
    <row r="660" spans="7:13">
      <c r="G660" s="29"/>
      <c r="H660" s="14"/>
      <c r="I660" s="12"/>
      <c r="J660" s="12"/>
      <c r="K660" s="12"/>
      <c r="L660" s="12"/>
      <c r="M660" s="12"/>
    </row>
    <row r="661" spans="7:13" ht="15.75">
      <c r="G661" s="96"/>
      <c r="H661" s="96"/>
      <c r="I661" s="96"/>
      <c r="J661" s="96"/>
      <c r="K661" s="96"/>
      <c r="L661" s="96"/>
      <c r="M661" s="12"/>
    </row>
    <row r="662" spans="7:13" ht="15.75">
      <c r="G662" s="29"/>
      <c r="H662" s="13"/>
      <c r="I662" s="13"/>
      <c r="J662" s="13"/>
      <c r="K662" s="13"/>
      <c r="L662" s="13"/>
      <c r="M662" s="13"/>
    </row>
    <row r="663" spans="7:13">
      <c r="G663" s="6"/>
      <c r="H663" s="35"/>
      <c r="I663" s="35"/>
      <c r="J663" s="35"/>
      <c r="K663" s="35"/>
      <c r="L663" s="35"/>
      <c r="M663" s="35"/>
    </row>
    <row r="664" spans="7:13">
      <c r="G664" s="35"/>
      <c r="H664" s="35"/>
      <c r="I664" s="35"/>
      <c r="J664" s="35"/>
      <c r="K664" s="35"/>
      <c r="L664" s="35"/>
      <c r="M664" s="35"/>
    </row>
    <row r="665" spans="7:13">
      <c r="G665" s="35"/>
      <c r="H665" s="35"/>
      <c r="I665" s="35"/>
      <c r="J665" s="35"/>
      <c r="K665" s="35"/>
      <c r="L665" s="35"/>
      <c r="M665" s="35"/>
    </row>
    <row r="666" spans="7:13">
      <c r="G666" s="35"/>
      <c r="H666" s="35"/>
      <c r="I666" s="35"/>
      <c r="J666" s="35"/>
      <c r="K666" s="35"/>
      <c r="L666" s="35"/>
      <c r="M666" s="35"/>
    </row>
    <row r="667" spans="7:13">
      <c r="G667" s="35"/>
      <c r="H667" s="35"/>
      <c r="I667" s="35"/>
      <c r="J667" s="35"/>
      <c r="K667" s="35"/>
      <c r="L667" s="35"/>
      <c r="M667" s="35"/>
    </row>
    <row r="668" spans="7:13">
      <c r="G668" s="35"/>
      <c r="H668" s="35"/>
      <c r="I668" s="35"/>
      <c r="J668" s="35"/>
      <c r="K668" s="35"/>
      <c r="L668" s="35"/>
      <c r="M668" s="35"/>
    </row>
    <row r="669" spans="7:13">
      <c r="G669" s="35"/>
      <c r="H669" s="35"/>
      <c r="I669" s="35"/>
      <c r="J669" s="35"/>
      <c r="K669" s="35"/>
      <c r="L669" s="35"/>
      <c r="M669" s="35"/>
    </row>
    <row r="670" spans="7:13">
      <c r="G670" s="35"/>
      <c r="H670" s="35"/>
      <c r="I670" s="35"/>
      <c r="J670" s="35"/>
      <c r="K670" s="35"/>
      <c r="L670" s="35"/>
      <c r="M670" s="35"/>
    </row>
    <row r="671" spans="7:13">
      <c r="G671" s="35"/>
      <c r="H671" s="35"/>
      <c r="I671" s="35"/>
      <c r="J671" s="35"/>
      <c r="K671" s="35"/>
      <c r="L671" s="35"/>
      <c r="M671" s="35"/>
    </row>
    <row r="672" spans="7:13">
      <c r="G672" s="35"/>
      <c r="H672" s="35"/>
      <c r="I672" s="35"/>
      <c r="J672" s="35"/>
      <c r="K672" s="35"/>
      <c r="L672" s="35"/>
      <c r="M672" s="35"/>
    </row>
    <row r="673" spans="7:13">
      <c r="G673" s="35"/>
      <c r="H673" s="35"/>
      <c r="I673" s="35"/>
      <c r="J673" s="35"/>
      <c r="K673" s="35"/>
      <c r="L673" s="35"/>
      <c r="M673" s="35"/>
    </row>
    <row r="674" spans="7:13">
      <c r="G674" s="35"/>
      <c r="H674" s="35"/>
      <c r="I674" s="35"/>
      <c r="J674" s="35"/>
      <c r="K674" s="35"/>
      <c r="L674" s="35"/>
      <c r="M674" s="35"/>
    </row>
    <row r="675" spans="7:13">
      <c r="G675" s="35"/>
      <c r="H675" s="35"/>
      <c r="I675" s="35"/>
      <c r="J675" s="35"/>
      <c r="K675" s="35"/>
      <c r="L675" s="35"/>
      <c r="M675" s="35"/>
    </row>
    <row r="676" spans="7:13">
      <c r="G676" s="35"/>
      <c r="H676" s="35"/>
      <c r="I676" s="35"/>
      <c r="J676" s="35"/>
      <c r="K676" s="35"/>
      <c r="L676" s="35"/>
      <c r="M676" s="35"/>
    </row>
    <row r="677" spans="7:13">
      <c r="G677" s="35"/>
      <c r="H677" s="35"/>
      <c r="I677" s="35"/>
      <c r="J677" s="35"/>
      <c r="K677" s="35"/>
      <c r="L677" s="35"/>
      <c r="M677" s="35"/>
    </row>
    <row r="678" spans="7:13">
      <c r="G678" s="35"/>
      <c r="H678" s="35"/>
      <c r="I678" s="35"/>
      <c r="J678" s="35"/>
      <c r="K678" s="35"/>
      <c r="L678" s="35"/>
      <c r="M678" s="35"/>
    </row>
    <row r="679" spans="7:13">
      <c r="G679" s="35"/>
      <c r="H679" s="35"/>
      <c r="I679" s="35"/>
      <c r="J679" s="35"/>
      <c r="K679" s="35"/>
      <c r="L679" s="35"/>
      <c r="M679" s="35"/>
    </row>
    <row r="680" spans="7:13">
      <c r="G680" s="35"/>
      <c r="H680" s="35"/>
      <c r="I680" s="35"/>
      <c r="J680" s="35"/>
      <c r="K680" s="35"/>
      <c r="L680" s="35"/>
      <c r="M680" s="35"/>
    </row>
    <row r="681" spans="7:13">
      <c r="G681" s="35"/>
      <c r="H681" s="35"/>
      <c r="I681" s="35"/>
      <c r="J681" s="35"/>
      <c r="K681" s="35"/>
      <c r="L681" s="35"/>
      <c r="M681" s="35"/>
    </row>
    <row r="682" spans="7:13">
      <c r="G682" s="35"/>
      <c r="H682" s="35"/>
      <c r="I682" s="35"/>
      <c r="J682" s="35"/>
      <c r="K682" s="35"/>
      <c r="L682" s="35"/>
      <c r="M682" s="35"/>
    </row>
    <row r="683" spans="7:13">
      <c r="G683" s="35"/>
      <c r="H683" s="35"/>
      <c r="I683" s="35"/>
      <c r="J683" s="35"/>
      <c r="K683" s="35"/>
      <c r="L683" s="35"/>
      <c r="M683" s="35"/>
    </row>
    <row r="684" spans="7:13">
      <c r="G684" s="35"/>
      <c r="H684" s="35"/>
      <c r="I684" s="35"/>
      <c r="J684" s="35"/>
      <c r="K684" s="35"/>
      <c r="L684" s="35"/>
      <c r="M684" s="35"/>
    </row>
    <row r="685" spans="7:13">
      <c r="G685" s="35"/>
      <c r="H685" s="35"/>
      <c r="I685" s="35"/>
      <c r="J685" s="35"/>
      <c r="K685" s="35"/>
      <c r="L685" s="35"/>
      <c r="M685" s="35"/>
    </row>
    <row r="686" spans="7:13">
      <c r="G686" s="35"/>
      <c r="H686" s="35"/>
      <c r="I686" s="35"/>
      <c r="J686" s="35"/>
      <c r="K686" s="35"/>
      <c r="L686" s="35"/>
      <c r="M686" s="35"/>
    </row>
    <row r="687" spans="7:13">
      <c r="G687" s="35"/>
      <c r="H687" s="35"/>
      <c r="I687" s="35"/>
      <c r="J687" s="35"/>
      <c r="K687" s="35"/>
      <c r="L687" s="35"/>
      <c r="M687" s="35"/>
    </row>
    <row r="688" spans="7:13">
      <c r="G688" s="35"/>
      <c r="H688" s="35"/>
      <c r="I688" s="35"/>
      <c r="J688" s="35"/>
      <c r="K688" s="35"/>
      <c r="L688" s="35"/>
      <c r="M688" s="35"/>
    </row>
    <row r="689" spans="7:13">
      <c r="G689" s="35"/>
      <c r="H689" s="35"/>
      <c r="I689" s="35"/>
      <c r="J689" s="35"/>
      <c r="K689" s="35"/>
      <c r="L689" s="35"/>
      <c r="M689" s="35"/>
    </row>
    <row r="690" spans="7:13">
      <c r="G690" s="35"/>
      <c r="H690" s="35"/>
      <c r="I690" s="35"/>
      <c r="J690" s="35"/>
      <c r="K690" s="35"/>
      <c r="L690" s="35"/>
      <c r="M690" s="35"/>
    </row>
    <row r="691" spans="7:13">
      <c r="G691" s="35"/>
      <c r="H691" s="35"/>
      <c r="I691" s="35"/>
      <c r="J691" s="35"/>
      <c r="K691" s="35"/>
      <c r="L691" s="35"/>
      <c r="M691" s="35"/>
    </row>
    <row r="692" spans="7:13">
      <c r="G692" s="35"/>
      <c r="H692" s="35"/>
      <c r="I692" s="35"/>
      <c r="J692" s="35"/>
      <c r="K692" s="35"/>
      <c r="L692" s="35"/>
      <c r="M692" s="35"/>
    </row>
    <row r="693" spans="7:13">
      <c r="G693" s="35"/>
      <c r="H693" s="35"/>
      <c r="I693" s="35"/>
      <c r="J693" s="35"/>
      <c r="K693" s="35"/>
      <c r="L693" s="35"/>
      <c r="M693" s="35"/>
    </row>
    <row r="694" spans="7:13">
      <c r="G694" s="35"/>
      <c r="H694" s="35"/>
      <c r="I694" s="35"/>
      <c r="J694" s="35"/>
      <c r="K694" s="35"/>
      <c r="L694" s="35"/>
      <c r="M694" s="35"/>
    </row>
    <row r="695" spans="7:13">
      <c r="G695" s="35"/>
      <c r="H695" s="35"/>
      <c r="I695" s="35"/>
      <c r="J695" s="35"/>
      <c r="K695" s="35"/>
      <c r="L695" s="35"/>
      <c r="M695" s="35"/>
    </row>
    <row r="696" spans="7:13">
      <c r="G696" s="35"/>
      <c r="H696" s="35"/>
      <c r="I696" s="35"/>
      <c r="J696" s="35"/>
      <c r="K696" s="35"/>
      <c r="L696" s="35"/>
      <c r="M696" s="35"/>
    </row>
    <row r="697" spans="7:13">
      <c r="G697" s="35"/>
      <c r="H697" s="35"/>
      <c r="I697" s="35"/>
      <c r="J697" s="35"/>
      <c r="K697" s="35"/>
      <c r="L697" s="35"/>
      <c r="M697" s="35"/>
    </row>
    <row r="698" spans="7:13">
      <c r="G698" s="35"/>
      <c r="H698" s="35"/>
      <c r="I698" s="35"/>
      <c r="J698" s="35"/>
      <c r="K698" s="35"/>
      <c r="L698" s="35"/>
      <c r="M698" s="35"/>
    </row>
    <row r="699" spans="7:13">
      <c r="G699" s="35"/>
      <c r="H699" s="35"/>
      <c r="I699" s="35"/>
      <c r="J699" s="35"/>
      <c r="K699" s="35"/>
      <c r="L699" s="35"/>
      <c r="M699" s="35"/>
    </row>
    <row r="700" spans="7:13">
      <c r="G700" s="35"/>
      <c r="H700" s="35"/>
      <c r="I700" s="35"/>
      <c r="J700" s="35"/>
      <c r="K700" s="35"/>
      <c r="L700" s="35"/>
      <c r="M700" s="35"/>
    </row>
    <row r="701" spans="7:13">
      <c r="G701" s="35"/>
      <c r="H701" s="35"/>
      <c r="I701" s="35"/>
      <c r="J701" s="35"/>
      <c r="K701" s="35"/>
      <c r="L701" s="35"/>
      <c r="M701" s="35"/>
    </row>
    <row r="702" spans="7:13">
      <c r="G702" s="35"/>
      <c r="H702" s="35"/>
      <c r="I702" s="35"/>
      <c r="J702" s="35"/>
      <c r="K702" s="35"/>
      <c r="L702" s="35"/>
      <c r="M702" s="35"/>
    </row>
    <row r="703" spans="7:13">
      <c r="G703" s="35"/>
      <c r="H703" s="35"/>
      <c r="I703" s="35"/>
      <c r="J703" s="35"/>
      <c r="K703" s="35"/>
      <c r="L703" s="35"/>
      <c r="M703" s="35"/>
    </row>
    <row r="704" spans="7:13">
      <c r="G704" s="35"/>
      <c r="H704" s="35"/>
      <c r="I704" s="35"/>
      <c r="J704" s="35"/>
      <c r="K704" s="35"/>
      <c r="L704" s="35"/>
      <c r="M704" s="35"/>
    </row>
    <row r="705" spans="7:13">
      <c r="G705" s="35"/>
      <c r="H705" s="35"/>
      <c r="I705" s="35"/>
      <c r="J705" s="35"/>
      <c r="K705" s="35"/>
      <c r="L705" s="35"/>
      <c r="M705" s="35"/>
    </row>
    <row r="706" spans="7:13">
      <c r="G706" s="35"/>
      <c r="H706" s="35"/>
      <c r="I706" s="35"/>
      <c r="J706" s="35"/>
      <c r="K706" s="35"/>
      <c r="L706" s="35"/>
      <c r="M706" s="35"/>
    </row>
    <row r="707" spans="7:13">
      <c r="G707" s="35"/>
      <c r="H707" s="35"/>
      <c r="I707" s="35"/>
      <c r="J707" s="35"/>
      <c r="K707" s="35"/>
      <c r="L707" s="35"/>
      <c r="M707" s="35"/>
    </row>
    <row r="708" spans="7:13">
      <c r="G708" s="35"/>
      <c r="H708" s="35"/>
      <c r="I708" s="35"/>
      <c r="J708" s="35"/>
      <c r="K708" s="35"/>
      <c r="L708" s="35"/>
      <c r="M708" s="35"/>
    </row>
    <row r="709" spans="7:13">
      <c r="G709" s="35"/>
      <c r="H709" s="35"/>
      <c r="I709" s="35"/>
      <c r="J709" s="35"/>
      <c r="K709" s="35"/>
      <c r="L709" s="35"/>
      <c r="M709" s="35"/>
    </row>
    <row r="710" spans="7:13">
      <c r="G710" s="35"/>
      <c r="H710" s="35"/>
      <c r="I710" s="35"/>
      <c r="J710" s="35"/>
      <c r="K710" s="35"/>
      <c r="L710" s="35"/>
      <c r="M710" s="35"/>
    </row>
    <row r="711" spans="7:13">
      <c r="G711" s="35"/>
      <c r="H711" s="35"/>
      <c r="I711" s="35"/>
      <c r="J711" s="35"/>
      <c r="K711" s="35"/>
      <c r="L711" s="35"/>
      <c r="M711" s="35"/>
    </row>
    <row r="712" spans="7:13">
      <c r="G712" s="35"/>
      <c r="H712" s="35"/>
      <c r="I712" s="35"/>
      <c r="J712" s="35"/>
      <c r="K712" s="35"/>
      <c r="L712" s="35"/>
      <c r="M712" s="35"/>
    </row>
    <row r="713" spans="7:13">
      <c r="G713" s="35"/>
      <c r="H713" s="35"/>
      <c r="I713" s="35"/>
      <c r="J713" s="35"/>
      <c r="K713" s="35"/>
      <c r="L713" s="35"/>
      <c r="M713" s="35"/>
    </row>
    <row r="714" spans="7:13">
      <c r="G714" s="35"/>
      <c r="H714" s="35"/>
      <c r="I714" s="35"/>
      <c r="J714" s="35"/>
      <c r="K714" s="35"/>
      <c r="L714" s="35"/>
      <c r="M714" s="35"/>
    </row>
    <row r="715" spans="7:13">
      <c r="G715" s="35"/>
      <c r="H715" s="35"/>
      <c r="I715" s="35"/>
      <c r="J715" s="35"/>
      <c r="K715" s="35"/>
      <c r="L715" s="35"/>
      <c r="M715" s="35"/>
    </row>
    <row r="716" spans="7:13">
      <c r="G716" s="35"/>
      <c r="H716" s="35"/>
      <c r="I716" s="35"/>
      <c r="J716" s="35"/>
      <c r="K716" s="35"/>
      <c r="L716" s="35"/>
      <c r="M716" s="35"/>
    </row>
    <row r="717" spans="7:13">
      <c r="G717" s="35"/>
      <c r="H717" s="35"/>
      <c r="I717" s="35"/>
      <c r="J717" s="35"/>
      <c r="K717" s="35"/>
      <c r="L717" s="35"/>
      <c r="M717" s="35"/>
    </row>
    <row r="718" spans="7:13">
      <c r="G718" s="35"/>
      <c r="H718" s="35"/>
      <c r="I718" s="35"/>
      <c r="J718" s="35"/>
      <c r="K718" s="35"/>
      <c r="L718" s="35"/>
      <c r="M718" s="35"/>
    </row>
    <row r="719" spans="7:13">
      <c r="G719" s="35"/>
      <c r="H719" s="35"/>
      <c r="I719" s="35"/>
      <c r="J719" s="35"/>
      <c r="K719" s="35"/>
      <c r="L719" s="35"/>
      <c r="M719" s="35"/>
    </row>
    <row r="720" spans="7:13">
      <c r="G720" s="35"/>
      <c r="H720" s="35"/>
      <c r="I720" s="35"/>
      <c r="J720" s="35"/>
      <c r="K720" s="35"/>
      <c r="L720" s="35"/>
      <c r="M720" s="35"/>
    </row>
    <row r="721" spans="7:13">
      <c r="G721" s="35"/>
      <c r="H721" s="35"/>
      <c r="I721" s="35"/>
      <c r="J721" s="35"/>
      <c r="K721" s="35"/>
      <c r="L721" s="35"/>
      <c r="M721" s="35"/>
    </row>
    <row r="722" spans="7:13">
      <c r="G722" s="35"/>
      <c r="H722" s="35"/>
      <c r="I722" s="35"/>
      <c r="J722" s="35"/>
      <c r="K722" s="35"/>
      <c r="L722" s="35"/>
      <c r="M722" s="35"/>
    </row>
    <row r="723" spans="7:13">
      <c r="G723" s="35"/>
      <c r="H723" s="35"/>
      <c r="I723" s="35"/>
      <c r="J723" s="35"/>
      <c r="K723" s="35"/>
      <c r="L723" s="35"/>
      <c r="M723" s="35"/>
    </row>
    <row r="724" spans="7:13">
      <c r="G724" s="35"/>
      <c r="H724" s="35"/>
      <c r="I724" s="35"/>
      <c r="J724" s="35"/>
      <c r="K724" s="35"/>
      <c r="L724" s="35"/>
      <c r="M724" s="35"/>
    </row>
  </sheetData>
  <mergeCells count="183">
    <mergeCell ref="A417:D417"/>
    <mergeCell ref="G661:L661"/>
    <mergeCell ref="G657:G659"/>
    <mergeCell ref="H657:H659"/>
    <mergeCell ref="I657:M657"/>
    <mergeCell ref="I658:I659"/>
    <mergeCell ref="J658:J659"/>
    <mergeCell ref="K658:K659"/>
    <mergeCell ref="L658:L659"/>
    <mergeCell ref="M658:M659"/>
    <mergeCell ref="A619:A622"/>
    <mergeCell ref="B619:D619"/>
    <mergeCell ref="B620:B621"/>
    <mergeCell ref="C620:C621"/>
    <mergeCell ref="D620:D621"/>
    <mergeCell ref="A639:A642"/>
    <mergeCell ref="B639:D639"/>
    <mergeCell ref="B640:B641"/>
    <mergeCell ref="C640:C641"/>
    <mergeCell ref="D640:D641"/>
    <mergeCell ref="A565:A568"/>
    <mergeCell ref="B565:D565"/>
    <mergeCell ref="B566:B567"/>
    <mergeCell ref="C566:C567"/>
    <mergeCell ref="D566:D567"/>
    <mergeCell ref="A581:A584"/>
    <mergeCell ref="B581:D581"/>
    <mergeCell ref="B582:B583"/>
    <mergeCell ref="C582:C583"/>
    <mergeCell ref="D582:D583"/>
    <mergeCell ref="A522:A525"/>
    <mergeCell ref="B522:D522"/>
    <mergeCell ref="B523:B524"/>
    <mergeCell ref="C523:C524"/>
    <mergeCell ref="D523:D524"/>
    <mergeCell ref="A543:A546"/>
    <mergeCell ref="B543:D543"/>
    <mergeCell ref="B544:B545"/>
    <mergeCell ref="C544:C545"/>
    <mergeCell ref="D544:D545"/>
    <mergeCell ref="A462:A465"/>
    <mergeCell ref="B462:D462"/>
    <mergeCell ref="B463:B464"/>
    <mergeCell ref="C463:C464"/>
    <mergeCell ref="D463:D464"/>
    <mergeCell ref="A492:A495"/>
    <mergeCell ref="B492:D492"/>
    <mergeCell ref="B493:B494"/>
    <mergeCell ref="C493:C494"/>
    <mergeCell ref="D493:D494"/>
    <mergeCell ref="A418:A421"/>
    <mergeCell ref="B418:D418"/>
    <mergeCell ref="B419:B420"/>
    <mergeCell ref="C419:C420"/>
    <mergeCell ref="D419:D420"/>
    <mergeCell ref="A447:A450"/>
    <mergeCell ref="B447:D447"/>
    <mergeCell ref="B448:B449"/>
    <mergeCell ref="C448:C449"/>
    <mergeCell ref="D448:D449"/>
    <mergeCell ref="G7:K7"/>
    <mergeCell ref="G8:G10"/>
    <mergeCell ref="H8:H10"/>
    <mergeCell ref="I8:M8"/>
    <mergeCell ref="I9:I10"/>
    <mergeCell ref="J9:J10"/>
    <mergeCell ref="K9:K10"/>
    <mergeCell ref="L9:L10"/>
    <mergeCell ref="M9:M10"/>
    <mergeCell ref="A3:D3"/>
    <mergeCell ref="A4:D4"/>
    <mergeCell ref="A5:A8"/>
    <mergeCell ref="B5:D5"/>
    <mergeCell ref="B6:B7"/>
    <mergeCell ref="C6:C7"/>
    <mergeCell ref="D6:D7"/>
    <mergeCell ref="A28:A31"/>
    <mergeCell ref="B28:D28"/>
    <mergeCell ref="B29:B30"/>
    <mergeCell ref="C29:C30"/>
    <mergeCell ref="D29:D30"/>
    <mergeCell ref="G34:L34"/>
    <mergeCell ref="G19:L19"/>
    <mergeCell ref="G26:K26"/>
    <mergeCell ref="G27:G29"/>
    <mergeCell ref="H27:H29"/>
    <mergeCell ref="I27:M27"/>
    <mergeCell ref="I28:I29"/>
    <mergeCell ref="J28:J29"/>
    <mergeCell ref="K28:K29"/>
    <mergeCell ref="L28:L29"/>
    <mergeCell ref="M28:M29"/>
    <mergeCell ref="A45:A48"/>
    <mergeCell ref="B45:D45"/>
    <mergeCell ref="B46:B47"/>
    <mergeCell ref="C46:C47"/>
    <mergeCell ref="D46:D47"/>
    <mergeCell ref="G47:L47"/>
    <mergeCell ref="G42:K42"/>
    <mergeCell ref="G43:G45"/>
    <mergeCell ref="H43:H45"/>
    <mergeCell ref="I43:M43"/>
    <mergeCell ref="I44:I45"/>
    <mergeCell ref="J44:J45"/>
    <mergeCell ref="K44:K45"/>
    <mergeCell ref="L44:L45"/>
    <mergeCell ref="M44:M45"/>
    <mergeCell ref="A69:A72"/>
    <mergeCell ref="B69:D69"/>
    <mergeCell ref="B70:B71"/>
    <mergeCell ref="C70:C71"/>
    <mergeCell ref="D70:D71"/>
    <mergeCell ref="A86:A89"/>
    <mergeCell ref="B86:D86"/>
    <mergeCell ref="B87:B88"/>
    <mergeCell ref="C87:C88"/>
    <mergeCell ref="D87:D88"/>
    <mergeCell ref="A104:A107"/>
    <mergeCell ref="B104:D104"/>
    <mergeCell ref="B105:B106"/>
    <mergeCell ref="C105:C106"/>
    <mergeCell ref="D105:D106"/>
    <mergeCell ref="A132:A135"/>
    <mergeCell ref="B132:D132"/>
    <mergeCell ref="B133:B134"/>
    <mergeCell ref="C133:C134"/>
    <mergeCell ref="D133:D134"/>
    <mergeCell ref="A156:A159"/>
    <mergeCell ref="B156:D156"/>
    <mergeCell ref="B157:B158"/>
    <mergeCell ref="C157:C158"/>
    <mergeCell ref="D157:D158"/>
    <mergeCell ref="A177:A180"/>
    <mergeCell ref="B177:D177"/>
    <mergeCell ref="B178:B179"/>
    <mergeCell ref="C178:C179"/>
    <mergeCell ref="D178:D179"/>
    <mergeCell ref="A176:D176"/>
    <mergeCell ref="A206:A209"/>
    <mergeCell ref="B206:D206"/>
    <mergeCell ref="B207:B208"/>
    <mergeCell ref="C207:C208"/>
    <mergeCell ref="D207:D208"/>
    <mergeCell ref="A221:A224"/>
    <mergeCell ref="B221:D221"/>
    <mergeCell ref="B222:B223"/>
    <mergeCell ref="C222:C223"/>
    <mergeCell ref="D222:D223"/>
    <mergeCell ref="A251:A254"/>
    <mergeCell ref="B251:D251"/>
    <mergeCell ref="B252:B253"/>
    <mergeCell ref="C252:C253"/>
    <mergeCell ref="D252:D253"/>
    <mergeCell ref="A281:A284"/>
    <mergeCell ref="B281:D281"/>
    <mergeCell ref="B282:B283"/>
    <mergeCell ref="C282:C283"/>
    <mergeCell ref="D282:D283"/>
    <mergeCell ref="A302:A305"/>
    <mergeCell ref="B302:D302"/>
    <mergeCell ref="B303:B304"/>
    <mergeCell ref="C303:C304"/>
    <mergeCell ref="D303:D304"/>
    <mergeCell ref="A324:A327"/>
    <mergeCell ref="B324:D324"/>
    <mergeCell ref="B325:B326"/>
    <mergeCell ref="C325:C326"/>
    <mergeCell ref="D325:D326"/>
    <mergeCell ref="A398:A401"/>
    <mergeCell ref="B398:D398"/>
    <mergeCell ref="B399:B400"/>
    <mergeCell ref="C399:C400"/>
    <mergeCell ref="D399:D400"/>
    <mergeCell ref="A340:A343"/>
    <mergeCell ref="B340:D340"/>
    <mergeCell ref="B341:B342"/>
    <mergeCell ref="C341:C342"/>
    <mergeCell ref="D341:D342"/>
    <mergeCell ref="A378:A381"/>
    <mergeCell ref="B378:D378"/>
    <mergeCell ref="B379:B380"/>
    <mergeCell ref="C379:C380"/>
    <mergeCell ref="D379:D38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 5.4.24 a 5.4.54 PlV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2011-04-11T18:38:59Z</dcterms:created>
  <dcterms:modified xsi:type="dcterms:W3CDTF">2011-08-25T14:03:15Z</dcterms:modified>
</cp:coreProperties>
</file>