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35" windowWidth="16275" windowHeight="7455"/>
  </bookViews>
  <sheets>
    <sheet name="TAB A.3.2.1" sheetId="2" r:id="rId1"/>
    <sheet name="TAB A.3.2.2" sheetId="3" r:id="rId2"/>
    <sheet name="TAB A.3.2.3" sheetId="4" r:id="rId3"/>
    <sheet name="TAB A.3.2.4" sheetId="5" r:id="rId4"/>
    <sheet name="TAB A.3.2.5" sheetId="6" r:id="rId5"/>
    <sheet name="TRECHO PIRA FRON AR" sheetId="1" r:id="rId6"/>
  </sheets>
  <definedNames>
    <definedName name="_xlnm.Print_Area" localSheetId="0">'TAB A.3.2.1'!$B$3:$F$15</definedName>
    <definedName name="_xlnm.Print_Area" localSheetId="1">'TAB A.3.2.2'!$B$3:$F$14</definedName>
    <definedName name="_xlnm.Print_Area" localSheetId="2">'TAB A.3.2.3'!$B$3:$K$9</definedName>
    <definedName name="_xlnm.Print_Area" localSheetId="3">'TAB A.3.2.4'!$B$3:$H$21</definedName>
    <definedName name="_xlnm.Print_Area" localSheetId="4">'TAB A.3.2.5'!$B$3:$D$13</definedName>
  </definedNames>
  <calcPr calcId="125725"/>
</workbook>
</file>

<file path=xl/calcChain.xml><?xml version="1.0" encoding="utf-8"?>
<calcChain xmlns="http://schemas.openxmlformats.org/spreadsheetml/2006/main">
  <c r="E9" i="1"/>
</calcChain>
</file>

<file path=xl/sharedStrings.xml><?xml version="1.0" encoding="utf-8"?>
<sst xmlns="http://schemas.openxmlformats.org/spreadsheetml/2006/main" count="201" uniqueCount="109">
  <si>
    <t>TABELA XXX</t>
  </si>
  <si>
    <t>Obras</t>
  </si>
  <si>
    <t>Unidade</t>
  </si>
  <si>
    <t>Quantidade</t>
  </si>
  <si>
    <t>Custo Unitário US$</t>
  </si>
  <si>
    <t>Custo Total  US$ Milhões</t>
  </si>
  <si>
    <t>Terraplenagem / Drenagem</t>
  </si>
  <si>
    <t>km</t>
  </si>
  <si>
    <t>Superestrutura</t>
  </si>
  <si>
    <t>Obras-de-Arte Especiais</t>
  </si>
  <si>
    <t>m</t>
  </si>
  <si>
    <t>Total da obra</t>
  </si>
  <si>
    <t xml:space="preserve">Supervisão da obra - previsão de custo </t>
  </si>
  <si>
    <t>Total com supervisão</t>
  </si>
  <si>
    <t>Contigências (*)</t>
  </si>
  <si>
    <t>Total geral</t>
  </si>
  <si>
    <t>(*) Percentual sobre os custos de terraplenagem e obras de arte especiais</t>
  </si>
  <si>
    <t>Fonte: Consórcio Prosul e Enefer Consultoria, Projetos Ltda</t>
  </si>
  <si>
    <t>QUADRO XXX</t>
  </si>
  <si>
    <t>TRECHO PIRAPÓ - FRONTEIRA PARAGUAI/ARGENTINA INVESTIMENTOS EM LICENCIAMENTO DE TRENS</t>
  </si>
  <si>
    <t>Licienciamento de Trens</t>
  </si>
  <si>
    <t>US$ / Unidade</t>
  </si>
  <si>
    <t xml:space="preserve">Totais </t>
  </si>
  <si>
    <t>Sistemas e Equipamentos</t>
  </si>
  <si>
    <t>US$ milhões</t>
  </si>
  <si>
    <t>a) Sistema de Controle Centralizado</t>
  </si>
  <si>
    <t>b) Sistema de Sinalização</t>
  </si>
  <si>
    <t xml:space="preserve">     Pátio de Cruzamento</t>
  </si>
  <si>
    <t>Pátio</t>
  </si>
  <si>
    <t xml:space="preserve">     Terminais</t>
  </si>
  <si>
    <t>Terminal</t>
  </si>
  <si>
    <t>c) Sistema de Telecomunicações</t>
  </si>
  <si>
    <t>d) Equipamentos de Bordo</t>
  </si>
  <si>
    <t>Locomotiva</t>
  </si>
  <si>
    <t>Total</t>
  </si>
  <si>
    <t>Fonte: Enefer Consultoria, Projetos Ltda e VALEC Engenharia Construções e Ferrovia SA - Estudos Operacionais e de Viabilidade Técnica e Econômica da EF-355</t>
  </si>
  <si>
    <t>QUADRO XXXX</t>
  </si>
  <si>
    <t>CONSOLIDAÇÃO DAS LINHAS DOS TERMINAIS</t>
  </si>
  <si>
    <t>km de linhas</t>
  </si>
  <si>
    <t>N. Chaves</t>
  </si>
  <si>
    <t>Silo</t>
  </si>
  <si>
    <t>Moega</t>
  </si>
  <si>
    <t>US$ Milhões</t>
  </si>
  <si>
    <t>Por km</t>
  </si>
  <si>
    <t>Por Terminal</t>
  </si>
  <si>
    <t>Eventuais</t>
  </si>
  <si>
    <t>Totais</t>
  </si>
  <si>
    <t>Carga Geral</t>
  </si>
  <si>
    <t>Pilar</t>
  </si>
  <si>
    <t>Total de Linhas dos Terminais</t>
  </si>
  <si>
    <t>Fonte: Enefer, Consultoria e Projetos Ltda</t>
  </si>
  <si>
    <t>INVESTIMENTO EM FROTAS DO TRECHO PIRAPÓ - FRONTEIRA DA ARGENTINA DA FEPASA</t>
  </si>
  <si>
    <t>Descriminação</t>
  </si>
  <si>
    <t>Unidades</t>
  </si>
  <si>
    <t>1º Ano</t>
  </si>
  <si>
    <t>16º Ano</t>
  </si>
  <si>
    <t>31º Ano</t>
  </si>
  <si>
    <t>Necessidade de Locomotivas</t>
  </si>
  <si>
    <t xml:space="preserve">  Aquisição de linha</t>
  </si>
  <si>
    <t xml:space="preserve">  Aquisição de manobra</t>
  </si>
  <si>
    <t>Necessidade de Vagões</t>
  </si>
  <si>
    <t xml:space="preserve">  Aquisição</t>
  </si>
  <si>
    <t>Vagão</t>
  </si>
  <si>
    <t>Custo de Aquisição</t>
  </si>
  <si>
    <t xml:space="preserve">  Linha</t>
  </si>
  <si>
    <t>US$/Locomotiva</t>
  </si>
  <si>
    <t xml:space="preserve">  Manobras</t>
  </si>
  <si>
    <t xml:space="preserve">  Vagão</t>
  </si>
  <si>
    <t>US$/Vagão</t>
  </si>
  <si>
    <t>Investimentos</t>
  </si>
  <si>
    <t xml:space="preserve">  Locomotivas</t>
  </si>
  <si>
    <t xml:space="preserve">  Vagões</t>
  </si>
  <si>
    <t xml:space="preserve">  Total</t>
  </si>
  <si>
    <t>Nota: A aquisição das frotas se inicia para atender as demandas a partir de 2015.</t>
  </si>
  <si>
    <t xml:space="preserve">QUADRO XXX </t>
  </si>
  <si>
    <t>REPOSIÇÃO DE MATERIAIS E SERVIÇOS DA VIA PEMANENTE DO TRECHO PIRAPÓ - FRONTEIRA PARAGUAI/ARGENTINA DA FEPASA - HORIZONTE DE 2015 A 2045</t>
  </si>
  <si>
    <t>Discriminação</t>
  </si>
  <si>
    <t>Reposição de trilhos assessorios por ano</t>
  </si>
  <si>
    <t>Reposição de dormentes por ano</t>
  </si>
  <si>
    <t>Reposição de lastro por ano</t>
  </si>
  <si>
    <t>Reposição de AMV por ano</t>
  </si>
  <si>
    <t>Reposição dos equipamentos e máquinas por ano</t>
  </si>
  <si>
    <t>Total reposição antual</t>
  </si>
  <si>
    <t>TABELA A.3.2.3 // Consolidação das Linhas dos Terminais</t>
  </si>
  <si>
    <t>INVESTIMENTO DO TRECHO  PIRAPÓ - FRONTEIRA PARAGUAI/ARGENTINA - 434,050km</t>
  </si>
  <si>
    <t>Obras de arte especiais</t>
  </si>
  <si>
    <t>Contingências (*)</t>
  </si>
  <si>
    <t>(*) Percentual sobre os custos de terraplenagem e obras de arte especiais.</t>
  </si>
  <si>
    <t>TABELA A.3.2.1 // Investimentos do Trecho Pirapó – Fronteira Paraguai/Argentina – Extensão de 324,050km</t>
  </si>
  <si>
    <t>Terraplenagem/drenagem</t>
  </si>
  <si>
    <t>Fonte: Enefer - Consultoria, Projetos Ltda.</t>
  </si>
  <si>
    <t>TABELA A.3.2.2 // Trecho Pirapó –  Fronteira Paraguai/Argentina Investimentos em Licenciamento de Trens</t>
  </si>
  <si>
    <t>Sistema de controle centralizado</t>
  </si>
  <si>
    <t>Sistema de sinalização</t>
  </si>
  <si>
    <t xml:space="preserve">     Pátio de cruzamento</t>
  </si>
  <si>
    <t>Sistema de telecomunicações</t>
  </si>
  <si>
    <t>Equipamentos de bordo</t>
  </si>
  <si>
    <t>Fonte: Enefer - Consultoria, Projetos Ltda. e Valec - Engenharia Construções e Ferrovia S.A. –  Estudos Operacionais e de Viabilidade Técnica e Econômica da EF-355.</t>
  </si>
  <si>
    <t>Número de Chaves</t>
  </si>
  <si>
    <t>Carga geral</t>
  </si>
  <si>
    <t>Nota: A aquisição das frotas se inicia para atender ás demandas a partir de 2015.</t>
  </si>
  <si>
    <t>TABELA A.3.2.4 // Investimento em Frotas do Trecho Pirapó –  Fronteira da Argentina da Fepasa</t>
  </si>
  <si>
    <t>Reposição de trilhos assessórios por ano</t>
  </si>
  <si>
    <t>TABELA A.3.2.5 // Reposição de Materiais e Serviços da Via Permanente do Trecho Pirapó –  Fronteira Paraguai/Argentina da Fepasa –  Horizonte de 2015 a 2045</t>
  </si>
  <si>
    <t>Total da Obra</t>
  </si>
  <si>
    <t xml:space="preserve">Supervisão da obra - Previsão de custo </t>
  </si>
  <si>
    <t>Total com Supervisão</t>
  </si>
  <si>
    <t>Total Geral</t>
  </si>
  <si>
    <t>Total Reposição Anual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</si>
</sst>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00"/>
    <numFmt numFmtId="166" formatCode="0.000"/>
  </numFmts>
  <fonts count="1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rgb="FF00000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color theme="6" tint="-0.249977111117893"/>
      <name val="Arial"/>
      <family val="2"/>
    </font>
    <font>
      <b/>
      <sz val="12"/>
      <color theme="6" tint="-0.24997711111789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7" fillId="0" borderId="0"/>
  </cellStyleXfs>
  <cellXfs count="194">
    <xf numFmtId="0" fontId="0" fillId="0" borderId="0" xfId="0"/>
    <xf numFmtId="0" fontId="2" fillId="0" borderId="0" xfId="0" applyFont="1" applyBorder="1"/>
    <xf numFmtId="0" fontId="2" fillId="0" borderId="1" xfId="0" applyFont="1" applyBorder="1"/>
    <xf numFmtId="0" fontId="3" fillId="0" borderId="1" xfId="0" applyFont="1" applyBorder="1"/>
    <xf numFmtId="0" fontId="3" fillId="0" borderId="1" xfId="0" applyFont="1" applyBorder="1" applyAlignment="1">
      <alignment horizontal="right"/>
    </xf>
    <xf numFmtId="0" fontId="2" fillId="0" borderId="0" xfId="0" applyFont="1" applyBorder="1" applyAlignment="1">
      <alignment horizontal="center" vertical="center" wrapText="1"/>
    </xf>
    <xf numFmtId="0" fontId="3" fillId="0" borderId="2" xfId="0" applyFont="1" applyBorder="1"/>
    <xf numFmtId="0" fontId="3" fillId="0" borderId="2" xfId="0" applyFont="1" applyBorder="1" applyAlignment="1">
      <alignment horizontal="center"/>
    </xf>
    <xf numFmtId="164" fontId="3" fillId="0" borderId="2" xfId="0" applyNumberFormat="1" applyFont="1" applyBorder="1"/>
    <xf numFmtId="3" fontId="3" fillId="0" borderId="2" xfId="0" applyNumberFormat="1" applyFont="1" applyBorder="1"/>
    <xf numFmtId="4" fontId="3" fillId="0" borderId="2" xfId="0" applyNumberFormat="1" applyFont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164" fontId="3" fillId="0" borderId="0" xfId="0" applyNumberFormat="1" applyFont="1" applyBorder="1"/>
    <xf numFmtId="3" fontId="3" fillId="0" borderId="0" xfId="0" applyNumberFormat="1" applyFont="1" applyBorder="1"/>
    <xf numFmtId="4" fontId="3" fillId="0" borderId="0" xfId="0" applyNumberFormat="1" applyFont="1" applyBorder="1"/>
    <xf numFmtId="0" fontId="3" fillId="0" borderId="3" xfId="0" applyFont="1" applyBorder="1"/>
    <xf numFmtId="0" fontId="3" fillId="0" borderId="3" xfId="0" applyFont="1" applyBorder="1" applyAlignment="1">
      <alignment horizontal="center"/>
    </xf>
    <xf numFmtId="3" fontId="3" fillId="0" borderId="3" xfId="0" applyNumberFormat="1" applyFont="1" applyBorder="1"/>
    <xf numFmtId="4" fontId="3" fillId="0" borderId="3" xfId="0" applyNumberFormat="1" applyFont="1" applyBorder="1"/>
    <xf numFmtId="0" fontId="2" fillId="2" borderId="4" xfId="0" applyFont="1" applyFill="1" applyBorder="1"/>
    <xf numFmtId="0" fontId="2" fillId="0" borderId="3" xfId="0" applyFont="1" applyBorder="1" applyAlignment="1">
      <alignment horizontal="center"/>
    </xf>
    <xf numFmtId="0" fontId="2" fillId="0" borderId="3" xfId="0" applyFont="1" applyBorder="1"/>
    <xf numFmtId="3" fontId="2" fillId="0" borderId="3" xfId="0" applyNumberFormat="1" applyFont="1" applyBorder="1"/>
    <xf numFmtId="4" fontId="2" fillId="0" borderId="3" xfId="0" applyNumberFormat="1" applyFont="1" applyBorder="1"/>
    <xf numFmtId="0" fontId="4" fillId="2" borderId="4" xfId="0" applyFont="1" applyFill="1" applyBorder="1" applyAlignment="1">
      <alignment vertical="center"/>
    </xf>
    <xf numFmtId="0" fontId="3" fillId="0" borderId="4" xfId="0" applyFont="1" applyBorder="1"/>
    <xf numFmtId="9" fontId="3" fillId="0" borderId="4" xfId="0" applyNumberFormat="1" applyFont="1" applyBorder="1"/>
    <xf numFmtId="165" fontId="3" fillId="0" borderId="4" xfId="0" applyNumberFormat="1" applyFont="1" applyBorder="1"/>
    <xf numFmtId="165" fontId="2" fillId="0" borderId="3" xfId="0" applyNumberFormat="1" applyFont="1" applyBorder="1"/>
    <xf numFmtId="165" fontId="3" fillId="0" borderId="3" xfId="0" applyNumberFormat="1" applyFont="1" applyBorder="1"/>
    <xf numFmtId="0" fontId="2" fillId="0" borderId="5" xfId="0" applyFont="1" applyBorder="1"/>
    <xf numFmtId="0" fontId="3" fillId="0" borderId="5" xfId="0" applyFont="1" applyBorder="1"/>
    <xf numFmtId="165" fontId="2" fillId="0" borderId="5" xfId="0" applyNumberFormat="1" applyFont="1" applyBorder="1"/>
    <xf numFmtId="0" fontId="3" fillId="0" borderId="0" xfId="0" applyFont="1"/>
    <xf numFmtId="0" fontId="3" fillId="2" borderId="0" xfId="0" applyFont="1" applyFill="1"/>
    <xf numFmtId="0" fontId="2" fillId="2" borderId="0" xfId="0" applyFont="1" applyFill="1"/>
    <xf numFmtId="0" fontId="5" fillId="2" borderId="0" xfId="0" applyFont="1" applyFill="1" applyBorder="1" applyAlignment="1">
      <alignment horizontal="center"/>
    </xf>
    <xf numFmtId="0" fontId="2" fillId="2" borderId="3" xfId="0" applyFont="1" applyFill="1" applyBorder="1"/>
    <xf numFmtId="0" fontId="5" fillId="2" borderId="3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3" fontId="3" fillId="2" borderId="0" xfId="0" applyNumberFormat="1" applyFont="1" applyFill="1" applyAlignment="1">
      <alignment horizontal="right"/>
    </xf>
    <xf numFmtId="165" fontId="3" fillId="2" borderId="0" xfId="0" applyNumberFormat="1" applyFont="1" applyFill="1" applyAlignment="1">
      <alignment horizontal="center"/>
    </xf>
    <xf numFmtId="0" fontId="3" fillId="2" borderId="3" xfId="0" applyFont="1" applyFill="1" applyBorder="1"/>
    <xf numFmtId="0" fontId="2" fillId="2" borderId="5" xfId="0" applyFont="1" applyFill="1" applyBorder="1"/>
    <xf numFmtId="0" fontId="1" fillId="2" borderId="5" xfId="0" applyFont="1" applyFill="1" applyBorder="1"/>
    <xf numFmtId="0" fontId="1" fillId="2" borderId="5" xfId="0" applyFont="1" applyFill="1" applyBorder="1" applyAlignment="1">
      <alignment horizontal="center"/>
    </xf>
    <xf numFmtId="166" fontId="2" fillId="2" borderId="5" xfId="0" applyNumberFormat="1" applyFont="1" applyFill="1" applyBorder="1" applyAlignment="1">
      <alignment horizontal="center"/>
    </xf>
    <xf numFmtId="0" fontId="5" fillId="2" borderId="0" xfId="0" applyFont="1" applyFill="1"/>
    <xf numFmtId="0" fontId="6" fillId="2" borderId="0" xfId="0" applyFont="1" applyFill="1"/>
    <xf numFmtId="0" fontId="5" fillId="2" borderId="1" xfId="0" applyFont="1" applyFill="1" applyBorder="1"/>
    <xf numFmtId="0" fontId="6" fillId="2" borderId="1" xfId="0" applyFont="1" applyFill="1" applyBorder="1"/>
    <xf numFmtId="9" fontId="6" fillId="2" borderId="1" xfId="0" applyNumberFormat="1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left"/>
    </xf>
    <xf numFmtId="164" fontId="3" fillId="2" borderId="0" xfId="0" applyNumberFormat="1" applyFont="1" applyFill="1" applyBorder="1" applyAlignment="1">
      <alignment horizontal="center"/>
    </xf>
    <xf numFmtId="3" fontId="3" fillId="2" borderId="0" xfId="0" applyNumberFormat="1" applyFont="1" applyFill="1" applyBorder="1" applyAlignment="1">
      <alignment horizontal="center"/>
    </xf>
    <xf numFmtId="165" fontId="3" fillId="2" borderId="0" xfId="0" applyNumberFormat="1" applyFont="1" applyFill="1" applyBorder="1" applyAlignment="1">
      <alignment horizontal="center"/>
    </xf>
    <xf numFmtId="166" fontId="3" fillId="2" borderId="0" xfId="0" applyNumberFormat="1" applyFont="1" applyFill="1" applyBorder="1" applyAlignment="1">
      <alignment horizontal="center"/>
    </xf>
    <xf numFmtId="0" fontId="5" fillId="2" borderId="5" xfId="0" applyFont="1" applyFill="1" applyBorder="1" applyAlignment="1">
      <alignment horizontal="left"/>
    </xf>
    <xf numFmtId="0" fontId="5" fillId="2" borderId="5" xfId="0" applyFont="1" applyFill="1" applyBorder="1" applyAlignment="1">
      <alignment horizontal="center"/>
    </xf>
    <xf numFmtId="166" fontId="5" fillId="2" borderId="5" xfId="0" applyNumberFormat="1" applyFont="1" applyFill="1" applyBorder="1" applyAlignment="1">
      <alignment horizontal="center"/>
    </xf>
    <xf numFmtId="1" fontId="5" fillId="2" borderId="5" xfId="0" applyNumberFormat="1" applyFont="1" applyFill="1" applyBorder="1" applyAlignment="1">
      <alignment horizontal="center"/>
    </xf>
    <xf numFmtId="0" fontId="5" fillId="2" borderId="5" xfId="0" applyFont="1" applyFill="1" applyBorder="1"/>
    <xf numFmtId="0" fontId="6" fillId="2" borderId="8" xfId="0" applyFont="1" applyFill="1" applyBorder="1"/>
    <xf numFmtId="166" fontId="6" fillId="2" borderId="0" xfId="0" applyNumberFormat="1" applyFont="1" applyFill="1" applyBorder="1" applyAlignment="1">
      <alignment horizontal="center"/>
    </xf>
    <xf numFmtId="1" fontId="6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0" fontId="5" fillId="2" borderId="7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1" fontId="5" fillId="2" borderId="0" xfId="0" applyNumberFormat="1" applyFont="1" applyFill="1" applyBorder="1" applyAlignment="1">
      <alignment horizontal="center"/>
    </xf>
    <xf numFmtId="1" fontId="6" fillId="2" borderId="0" xfId="0" applyNumberFormat="1" applyFont="1" applyFill="1" applyAlignment="1">
      <alignment horizontal="center"/>
    </xf>
    <xf numFmtId="3" fontId="6" fillId="2" borderId="0" xfId="0" applyNumberFormat="1" applyFont="1" applyFill="1" applyBorder="1" applyAlignment="1">
      <alignment horizontal="center"/>
    </xf>
    <xf numFmtId="0" fontId="5" fillId="2" borderId="3" xfId="0" applyFont="1" applyFill="1" applyBorder="1"/>
    <xf numFmtId="0" fontId="6" fillId="2" borderId="3" xfId="0" applyFont="1" applyFill="1" applyBorder="1" applyAlignment="1">
      <alignment horizontal="center"/>
    </xf>
    <xf numFmtId="0" fontId="6" fillId="2" borderId="3" xfId="0" applyFont="1" applyFill="1" applyBorder="1"/>
    <xf numFmtId="3" fontId="5" fillId="2" borderId="3" xfId="0" applyNumberFormat="1" applyFont="1" applyFill="1" applyBorder="1" applyAlignment="1">
      <alignment horizontal="center"/>
    </xf>
    <xf numFmtId="3" fontId="6" fillId="2" borderId="3" xfId="0" applyNumberFormat="1" applyFont="1" applyFill="1" applyBorder="1" applyAlignment="1">
      <alignment horizontal="center"/>
    </xf>
    <xf numFmtId="3" fontId="6" fillId="2" borderId="0" xfId="0" applyNumberFormat="1" applyFont="1" applyFill="1" applyAlignment="1">
      <alignment horizontal="center"/>
    </xf>
    <xf numFmtId="165" fontId="5" fillId="2" borderId="0" xfId="0" applyNumberFormat="1" applyFont="1" applyFill="1" applyBorder="1" applyAlignment="1">
      <alignment horizontal="center"/>
    </xf>
    <xf numFmtId="165" fontId="5" fillId="2" borderId="0" xfId="0" applyNumberFormat="1" applyFont="1" applyFill="1" applyAlignment="1">
      <alignment horizontal="center"/>
    </xf>
    <xf numFmtId="165" fontId="5" fillId="2" borderId="3" xfId="0" applyNumberFormat="1" applyFont="1" applyFill="1" applyBorder="1" applyAlignment="1">
      <alignment horizontal="center"/>
    </xf>
    <xf numFmtId="165" fontId="5" fillId="2" borderId="5" xfId="0" applyNumberFormat="1" applyFont="1" applyFill="1" applyBorder="1" applyAlignment="1">
      <alignment horizontal="center"/>
    </xf>
    <xf numFmtId="165" fontId="5" fillId="2" borderId="0" xfId="0" applyNumberFormat="1" applyFont="1" applyFill="1" applyBorder="1"/>
    <xf numFmtId="0" fontId="5" fillId="2" borderId="6" xfId="0" applyFont="1" applyFill="1" applyBorder="1" applyAlignment="1">
      <alignment horizontal="center"/>
    </xf>
    <xf numFmtId="0" fontId="5" fillId="2" borderId="0" xfId="0" applyFont="1" applyFill="1" applyBorder="1"/>
    <xf numFmtId="165" fontId="6" fillId="2" borderId="0" xfId="0" applyNumberFormat="1" applyFont="1" applyFill="1" applyBorder="1" applyAlignment="1">
      <alignment horizontal="center"/>
    </xf>
    <xf numFmtId="0" fontId="6" fillId="2" borderId="5" xfId="0" applyFont="1" applyFill="1" applyBorder="1"/>
    <xf numFmtId="165" fontId="0" fillId="0" borderId="0" xfId="0" applyNumberFormat="1"/>
    <xf numFmtId="0" fontId="1" fillId="2" borderId="5" xfId="0" applyFont="1" applyFill="1" applyBorder="1" applyAlignment="1">
      <alignment horizontal="right"/>
    </xf>
    <xf numFmtId="0" fontId="9" fillId="2" borderId="0" xfId="0" applyFont="1" applyFill="1"/>
    <xf numFmtId="0" fontId="8" fillId="2" borderId="0" xfId="0" applyFont="1" applyFill="1"/>
    <xf numFmtId="0" fontId="10" fillId="2" borderId="0" xfId="0" applyFont="1" applyFill="1" applyBorder="1" applyAlignment="1">
      <alignment horizontal="center"/>
    </xf>
    <xf numFmtId="0" fontId="8" fillId="2" borderId="3" xfId="0" applyFont="1" applyFill="1" applyBorder="1"/>
    <xf numFmtId="0" fontId="10" fillId="2" borderId="3" xfId="0" applyFont="1" applyFill="1" applyBorder="1" applyAlignment="1">
      <alignment horizontal="center"/>
    </xf>
    <xf numFmtId="0" fontId="9" fillId="2" borderId="0" xfId="0" applyFont="1" applyFill="1" applyAlignment="1">
      <alignment horizontal="center"/>
    </xf>
    <xf numFmtId="3" fontId="9" fillId="2" borderId="0" xfId="0" applyNumberFormat="1" applyFont="1" applyFill="1" applyAlignment="1">
      <alignment horizontal="right"/>
    </xf>
    <xf numFmtId="165" fontId="9" fillId="2" borderId="0" xfId="0" applyNumberFormat="1" applyFont="1" applyFill="1" applyAlignment="1">
      <alignment horizontal="right"/>
    </xf>
    <xf numFmtId="0" fontId="9" fillId="2" borderId="3" xfId="0" applyFont="1" applyFill="1" applyBorder="1"/>
    <xf numFmtId="0" fontId="8" fillId="2" borderId="5" xfId="0" applyFont="1" applyFill="1" applyBorder="1"/>
    <xf numFmtId="166" fontId="8" fillId="2" borderId="5" xfId="0" applyNumberFormat="1" applyFont="1" applyFill="1" applyBorder="1" applyAlignment="1">
      <alignment horizontal="right"/>
    </xf>
    <xf numFmtId="0" fontId="11" fillId="2" borderId="0" xfId="0" applyFont="1" applyFill="1"/>
    <xf numFmtId="0" fontId="10" fillId="2" borderId="1" xfId="0" applyFont="1" applyFill="1" applyBorder="1"/>
    <xf numFmtId="0" fontId="11" fillId="2" borderId="1" xfId="0" applyFont="1" applyFill="1" applyBorder="1"/>
    <xf numFmtId="9" fontId="11" fillId="2" borderId="1" xfId="0" applyNumberFormat="1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left"/>
    </xf>
    <xf numFmtId="3" fontId="9" fillId="2" borderId="0" xfId="0" applyNumberFormat="1" applyFont="1" applyFill="1" applyBorder="1" applyAlignment="1">
      <alignment horizontal="center"/>
    </xf>
    <xf numFmtId="165" fontId="9" fillId="2" borderId="0" xfId="0" applyNumberFormat="1" applyFont="1" applyFill="1" applyBorder="1" applyAlignment="1">
      <alignment horizontal="right"/>
    </xf>
    <xf numFmtId="166" fontId="9" fillId="2" borderId="0" xfId="0" applyNumberFormat="1" applyFont="1" applyFill="1" applyBorder="1" applyAlignment="1">
      <alignment horizontal="right"/>
    </xf>
    <xf numFmtId="0" fontId="10" fillId="2" borderId="5" xfId="0" applyFont="1" applyFill="1" applyBorder="1" applyAlignment="1">
      <alignment horizontal="left"/>
    </xf>
    <xf numFmtId="0" fontId="10" fillId="2" borderId="5" xfId="0" applyFont="1" applyFill="1" applyBorder="1" applyAlignment="1">
      <alignment horizontal="center"/>
    </xf>
    <xf numFmtId="166" fontId="10" fillId="2" borderId="5" xfId="0" applyNumberFormat="1" applyFont="1" applyFill="1" applyBorder="1" applyAlignment="1">
      <alignment horizontal="center"/>
    </xf>
    <xf numFmtId="1" fontId="10" fillId="2" borderId="5" xfId="0" applyNumberFormat="1" applyFont="1" applyFill="1" applyBorder="1" applyAlignment="1">
      <alignment horizontal="center"/>
    </xf>
    <xf numFmtId="0" fontId="10" fillId="2" borderId="5" xfId="0" applyFont="1" applyFill="1" applyBorder="1" applyAlignment="1">
      <alignment horizontal="right"/>
    </xf>
    <xf numFmtId="166" fontId="10" fillId="2" borderId="5" xfId="0" applyNumberFormat="1" applyFont="1" applyFill="1" applyBorder="1" applyAlignment="1">
      <alignment horizontal="right"/>
    </xf>
    <xf numFmtId="0" fontId="11" fillId="2" borderId="8" xfId="0" applyFont="1" applyFill="1" applyBorder="1"/>
    <xf numFmtId="166" fontId="11" fillId="2" borderId="0" xfId="0" applyNumberFormat="1" applyFont="1" applyFill="1" applyBorder="1" applyAlignment="1">
      <alignment horizontal="center"/>
    </xf>
    <xf numFmtId="1" fontId="11" fillId="2" borderId="0" xfId="0" applyNumberFormat="1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0" fontId="12" fillId="2" borderId="0" xfId="0" applyFont="1" applyFill="1"/>
    <xf numFmtId="166" fontId="9" fillId="2" borderId="0" xfId="0" applyNumberFormat="1" applyFont="1" applyFill="1" applyBorder="1" applyAlignment="1">
      <alignment horizontal="center"/>
    </xf>
    <xf numFmtId="0" fontId="5" fillId="2" borderId="0" xfId="0" applyFont="1" applyFill="1" applyAlignment="1">
      <alignment horizontal="right"/>
    </xf>
    <xf numFmtId="0" fontId="6" fillId="2" borderId="0" xfId="0" applyFont="1" applyFill="1" applyAlignment="1">
      <alignment horizontal="right"/>
    </xf>
    <xf numFmtId="3" fontId="6" fillId="2" borderId="0" xfId="0" applyNumberFormat="1" applyFont="1" applyFill="1" applyBorder="1" applyAlignment="1">
      <alignment horizontal="right"/>
    </xf>
    <xf numFmtId="3" fontId="6" fillId="2" borderId="0" xfId="0" applyNumberFormat="1" applyFont="1" applyFill="1" applyAlignment="1">
      <alignment horizontal="right"/>
    </xf>
    <xf numFmtId="0" fontId="6" fillId="2" borderId="3" xfId="0" applyFont="1" applyFill="1" applyBorder="1" applyAlignment="1">
      <alignment horizontal="right"/>
    </xf>
    <xf numFmtId="3" fontId="6" fillId="2" borderId="3" xfId="0" applyNumberFormat="1" applyFont="1" applyFill="1" applyBorder="1" applyAlignment="1">
      <alignment horizontal="right"/>
    </xf>
    <xf numFmtId="165" fontId="6" fillId="2" borderId="0" xfId="0" applyNumberFormat="1" applyFont="1" applyFill="1" applyBorder="1" applyAlignment="1">
      <alignment horizontal="right"/>
    </xf>
    <xf numFmtId="165" fontId="6" fillId="2" borderId="0" xfId="0" applyNumberFormat="1" applyFont="1" applyFill="1" applyAlignment="1">
      <alignment horizontal="right"/>
    </xf>
    <xf numFmtId="165" fontId="6" fillId="2" borderId="3" xfId="0" applyNumberFormat="1" applyFont="1" applyFill="1" applyBorder="1" applyAlignment="1">
      <alignment horizontal="right"/>
    </xf>
    <xf numFmtId="165" fontId="5" fillId="2" borderId="5" xfId="0" applyNumberFormat="1" applyFont="1" applyFill="1" applyBorder="1" applyAlignment="1">
      <alignment horizontal="right"/>
    </xf>
    <xf numFmtId="0" fontId="2" fillId="2" borderId="1" xfId="0" applyFont="1" applyFill="1" applyBorder="1"/>
    <xf numFmtId="0" fontId="3" fillId="2" borderId="1" xfId="0" applyFont="1" applyFill="1" applyBorder="1"/>
    <xf numFmtId="0" fontId="3" fillId="2" borderId="1" xfId="0" applyFont="1" applyFill="1" applyBorder="1" applyAlignment="1">
      <alignment horizontal="right"/>
    </xf>
    <xf numFmtId="0" fontId="3" fillId="2" borderId="2" xfId="0" applyFont="1" applyFill="1" applyBorder="1"/>
    <xf numFmtId="0" fontId="3" fillId="2" borderId="2" xfId="0" applyFont="1" applyFill="1" applyBorder="1" applyAlignment="1">
      <alignment horizontal="center"/>
    </xf>
    <xf numFmtId="166" fontId="3" fillId="2" borderId="2" xfId="0" applyNumberFormat="1" applyFont="1" applyFill="1" applyBorder="1"/>
    <xf numFmtId="4" fontId="3" fillId="2" borderId="2" xfId="0" applyNumberFormat="1" applyFont="1" applyFill="1" applyBorder="1"/>
    <xf numFmtId="0" fontId="3" fillId="2" borderId="0" xfId="0" applyFont="1" applyFill="1" applyBorder="1"/>
    <xf numFmtId="0" fontId="3" fillId="2" borderId="0" xfId="0" applyFont="1" applyFill="1" applyBorder="1" applyAlignment="1">
      <alignment horizontal="center"/>
    </xf>
    <xf numFmtId="166" fontId="3" fillId="2" borderId="0" xfId="0" applyNumberFormat="1" applyFont="1" applyFill="1" applyBorder="1"/>
    <xf numFmtId="4" fontId="3" fillId="2" borderId="0" xfId="0" applyNumberFormat="1" applyFont="1" applyFill="1" applyBorder="1"/>
    <xf numFmtId="0" fontId="3" fillId="2" borderId="3" xfId="0" applyFont="1" applyFill="1" applyBorder="1" applyAlignment="1">
      <alignment horizontal="center"/>
    </xf>
    <xf numFmtId="165" fontId="3" fillId="2" borderId="3" xfId="0" applyNumberFormat="1" applyFont="1" applyFill="1" applyBorder="1"/>
    <xf numFmtId="4" fontId="3" fillId="2" borderId="3" xfId="0" applyNumberFormat="1" applyFont="1" applyFill="1" applyBorder="1"/>
    <xf numFmtId="0" fontId="2" fillId="2" borderId="3" xfId="0" applyFont="1" applyFill="1" applyBorder="1" applyAlignment="1">
      <alignment horizontal="center"/>
    </xf>
    <xf numFmtId="166" fontId="2" fillId="2" borderId="3" xfId="0" applyNumberFormat="1" applyFont="1" applyFill="1" applyBorder="1"/>
    <xf numFmtId="3" fontId="2" fillId="2" borderId="3" xfId="0" applyNumberFormat="1" applyFont="1" applyFill="1" applyBorder="1"/>
    <xf numFmtId="4" fontId="2" fillId="2" borderId="3" xfId="0" applyNumberFormat="1" applyFont="1" applyFill="1" applyBorder="1"/>
    <xf numFmtId="0" fontId="3" fillId="2" borderId="4" xfId="0" applyFont="1" applyFill="1" applyBorder="1"/>
    <xf numFmtId="9" fontId="3" fillId="2" borderId="4" xfId="0" applyNumberFormat="1" applyFont="1" applyFill="1" applyBorder="1"/>
    <xf numFmtId="165" fontId="3" fillId="2" borderId="4" xfId="0" applyNumberFormat="1" applyFont="1" applyFill="1" applyBorder="1"/>
    <xf numFmtId="165" fontId="2" fillId="2" borderId="3" xfId="0" applyNumberFormat="1" applyFont="1" applyFill="1" applyBorder="1"/>
    <xf numFmtId="0" fontId="3" fillId="2" borderId="5" xfId="0" applyFont="1" applyFill="1" applyBorder="1"/>
    <xf numFmtId="165" fontId="2" fillId="2" borderId="5" xfId="0" applyNumberFormat="1" applyFont="1" applyFill="1" applyBorder="1"/>
    <xf numFmtId="0" fontId="13" fillId="0" borderId="0" xfId="0" applyFont="1" applyBorder="1" applyAlignment="1">
      <alignment horizontal="left" vertical="top" wrapText="1"/>
    </xf>
    <xf numFmtId="0" fontId="9" fillId="2" borderId="6" xfId="0" applyFont="1" applyFill="1" applyBorder="1" applyAlignment="1">
      <alignment horizontal="left" wrapText="1"/>
    </xf>
    <xf numFmtId="0" fontId="12" fillId="2" borderId="0" xfId="0" applyFont="1" applyFill="1" applyAlignment="1">
      <alignment horizontal="left" wrapText="1"/>
    </xf>
    <xf numFmtId="0" fontId="8" fillId="2" borderId="1" xfId="0" applyFont="1" applyFill="1" applyBorder="1" applyAlignment="1">
      <alignment horizontal="left" wrapText="1"/>
    </xf>
    <xf numFmtId="0" fontId="8" fillId="2" borderId="0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/>
    </xf>
    <xf numFmtId="0" fontId="10" fillId="2" borderId="6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left" wrapText="1"/>
    </xf>
    <xf numFmtId="0" fontId="5" fillId="2" borderId="1" xfId="0" applyFont="1" applyFill="1" applyBorder="1" applyAlignment="1">
      <alignment horizontal="left" wrapText="1"/>
    </xf>
    <xf numFmtId="0" fontId="5" fillId="2" borderId="6" xfId="0" applyFont="1" applyFill="1" applyBorder="1" applyAlignment="1">
      <alignment vertical="center"/>
    </xf>
    <xf numFmtId="0" fontId="5" fillId="2" borderId="3" xfId="0" applyFont="1" applyFill="1" applyBorder="1" applyAlignment="1">
      <alignment vertical="center"/>
    </xf>
    <xf numFmtId="0" fontId="13" fillId="2" borderId="0" xfId="0" applyFont="1" applyFill="1" applyAlignment="1">
      <alignment horizontal="left" vertical="center" wrapText="1"/>
    </xf>
    <xf numFmtId="0" fontId="5" fillId="2" borderId="6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left" wrapText="1"/>
    </xf>
  </cellXfs>
  <cellStyles count="2">
    <cellStyle name="Normal" xfId="0" builtinId="0"/>
    <cellStyle name="Normal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F15"/>
  <sheetViews>
    <sheetView tabSelected="1" workbookViewId="0">
      <selection activeCell="B2" sqref="B2"/>
    </sheetView>
  </sheetViews>
  <sheetFormatPr defaultRowHeight="15"/>
  <cols>
    <col min="2" max="2" width="41.7109375" customWidth="1"/>
    <col min="3" max="3" width="10.85546875" customWidth="1"/>
    <col min="4" max="4" width="13.85546875" customWidth="1"/>
    <col min="5" max="5" width="14.5703125" customWidth="1"/>
    <col min="6" max="6" width="15.7109375" customWidth="1"/>
  </cols>
  <sheetData>
    <row r="3" spans="2:6" ht="30" customHeight="1">
      <c r="B3" s="162" t="s">
        <v>88</v>
      </c>
      <c r="C3" s="162"/>
      <c r="D3" s="162"/>
      <c r="E3" s="162"/>
      <c r="F3" s="162"/>
    </row>
    <row r="4" spans="2:6" ht="16.5" thickBot="1">
      <c r="B4" s="138"/>
      <c r="C4" s="139"/>
      <c r="D4" s="139"/>
      <c r="E4" s="139"/>
      <c r="F4" s="140"/>
    </row>
    <row r="5" spans="2:6" ht="47.25">
      <c r="B5" s="125" t="s">
        <v>1</v>
      </c>
      <c r="C5" s="125" t="s">
        <v>2</v>
      </c>
      <c r="D5" s="125" t="s">
        <v>3</v>
      </c>
      <c r="E5" s="125" t="s">
        <v>4</v>
      </c>
      <c r="F5" s="125" t="s">
        <v>5</v>
      </c>
    </row>
    <row r="6" spans="2:6" ht="15.75">
      <c r="B6" s="141" t="s">
        <v>89</v>
      </c>
      <c r="C6" s="142" t="s">
        <v>7</v>
      </c>
      <c r="D6" s="143">
        <v>324.05</v>
      </c>
      <c r="E6" s="144">
        <v>1584000</v>
      </c>
      <c r="F6" s="144">
        <v>513.29520000000002</v>
      </c>
    </row>
    <row r="7" spans="2:6" ht="15.75">
      <c r="B7" s="145" t="s">
        <v>8</v>
      </c>
      <c r="C7" s="146" t="s">
        <v>7</v>
      </c>
      <c r="D7" s="147">
        <v>338.45</v>
      </c>
      <c r="E7" s="148">
        <v>874524.6</v>
      </c>
      <c r="F7" s="148">
        <v>295.98285086999999</v>
      </c>
    </row>
    <row r="8" spans="2:6" ht="15.75">
      <c r="B8" s="43" t="s">
        <v>85</v>
      </c>
      <c r="C8" s="149" t="s">
        <v>10</v>
      </c>
      <c r="D8" s="150">
        <v>5316</v>
      </c>
      <c r="E8" s="151">
        <v>20800</v>
      </c>
      <c r="F8" s="151">
        <v>110.5728</v>
      </c>
    </row>
    <row r="9" spans="2:6" ht="15.75">
      <c r="B9" s="20" t="s">
        <v>104</v>
      </c>
      <c r="C9" s="152" t="s">
        <v>7</v>
      </c>
      <c r="D9" s="153">
        <v>610.6</v>
      </c>
      <c r="E9" s="154">
        <v>2838607.7792624594</v>
      </c>
      <c r="F9" s="155">
        <v>919.85085087000004</v>
      </c>
    </row>
    <row r="10" spans="2:6" ht="15.75">
      <c r="B10" s="25" t="s">
        <v>105</v>
      </c>
      <c r="C10" s="156"/>
      <c r="D10" s="157">
        <v>0.05</v>
      </c>
      <c r="E10" s="156"/>
      <c r="F10" s="158">
        <v>45.992542543500008</v>
      </c>
    </row>
    <row r="11" spans="2:6" ht="15.75">
      <c r="B11" s="20" t="s">
        <v>106</v>
      </c>
      <c r="C11" s="156"/>
      <c r="D11" s="156"/>
      <c r="E11" s="156"/>
      <c r="F11" s="159">
        <v>965.84339341350005</v>
      </c>
    </row>
    <row r="12" spans="2:6" ht="15.75">
      <c r="B12" s="43" t="s">
        <v>86</v>
      </c>
      <c r="C12" s="43"/>
      <c r="D12" s="157">
        <v>0.1</v>
      </c>
      <c r="E12" s="43"/>
      <c r="F12" s="150">
        <v>62.386800000000008</v>
      </c>
    </row>
    <row r="13" spans="2:6" ht="16.5" thickBot="1">
      <c r="B13" s="44" t="s">
        <v>107</v>
      </c>
      <c r="C13" s="160"/>
      <c r="D13" s="160"/>
      <c r="E13" s="160"/>
      <c r="F13" s="161">
        <v>1028.2301934135</v>
      </c>
    </row>
    <row r="14" spans="2:6" ht="15.75">
      <c r="B14" s="35" t="s">
        <v>87</v>
      </c>
      <c r="C14" s="35"/>
      <c r="D14" s="35"/>
      <c r="E14" s="35"/>
      <c r="F14" s="35"/>
    </row>
    <row r="15" spans="2:6" ht="15.75">
      <c r="B15" s="35" t="s">
        <v>90</v>
      </c>
      <c r="C15" s="35"/>
      <c r="D15" s="35"/>
      <c r="E15" s="35"/>
      <c r="F15" s="35"/>
    </row>
  </sheetData>
  <mergeCells count="1">
    <mergeCell ref="B3:F3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3:F14"/>
  <sheetViews>
    <sheetView workbookViewId="0">
      <selection activeCell="B5" sqref="B5:F14"/>
    </sheetView>
  </sheetViews>
  <sheetFormatPr defaultRowHeight="15"/>
  <cols>
    <col min="2" max="2" width="33.7109375" customWidth="1"/>
    <col min="3" max="3" width="11.85546875" customWidth="1"/>
    <col min="4" max="4" width="13.28515625" customWidth="1"/>
    <col min="5" max="5" width="16.28515625" customWidth="1"/>
    <col min="6" max="6" width="15.140625" bestFit="1" customWidth="1"/>
  </cols>
  <sheetData>
    <row r="3" spans="2:6" ht="30.75" customHeight="1">
      <c r="B3" s="164" t="s">
        <v>91</v>
      </c>
      <c r="C3" s="164"/>
      <c r="D3" s="164"/>
      <c r="E3" s="164"/>
      <c r="F3" s="164"/>
    </row>
    <row r="4" spans="2:6" ht="15.75" thickBot="1">
      <c r="B4" s="165"/>
      <c r="C4" s="165"/>
      <c r="D4" s="165"/>
      <c r="E4" s="165"/>
      <c r="F4" s="165"/>
    </row>
    <row r="5" spans="2:6">
      <c r="B5" s="95" t="s">
        <v>20</v>
      </c>
      <c r="C5" s="166" t="s">
        <v>2</v>
      </c>
      <c r="D5" s="168" t="s">
        <v>3</v>
      </c>
      <c r="E5" s="170" t="s">
        <v>21</v>
      </c>
      <c r="F5" s="96" t="s">
        <v>22</v>
      </c>
    </row>
    <row r="6" spans="2:6">
      <c r="B6" s="97" t="s">
        <v>23</v>
      </c>
      <c r="C6" s="167"/>
      <c r="D6" s="169"/>
      <c r="E6" s="167"/>
      <c r="F6" s="98" t="s">
        <v>24</v>
      </c>
    </row>
    <row r="7" spans="2:6">
      <c r="B7" s="94" t="s">
        <v>92</v>
      </c>
      <c r="C7" s="94" t="s">
        <v>2</v>
      </c>
      <c r="D7" s="99">
        <v>0</v>
      </c>
      <c r="E7" s="100">
        <v>6213978.787878789</v>
      </c>
      <c r="F7" s="101">
        <v>0</v>
      </c>
    </row>
    <row r="8" spans="2:6">
      <c r="B8" s="94" t="s">
        <v>93</v>
      </c>
      <c r="C8" s="94"/>
      <c r="D8" s="99"/>
      <c r="E8" s="100"/>
      <c r="F8" s="101"/>
    </row>
    <row r="9" spans="2:6">
      <c r="B9" s="94" t="s">
        <v>94</v>
      </c>
      <c r="C9" s="94" t="s">
        <v>28</v>
      </c>
      <c r="D9" s="99">
        <v>5</v>
      </c>
      <c r="E9" s="100">
        <v>131515.15151515152</v>
      </c>
      <c r="F9" s="101">
        <v>0.65757575757575759</v>
      </c>
    </row>
    <row r="10" spans="2:6">
      <c r="B10" s="94" t="s">
        <v>29</v>
      </c>
      <c r="C10" s="94" t="s">
        <v>30</v>
      </c>
      <c r="D10" s="99">
        <v>1</v>
      </c>
      <c r="E10" s="100">
        <v>1733766.2337662338</v>
      </c>
      <c r="F10" s="101">
        <v>1.7337662337662338</v>
      </c>
    </row>
    <row r="11" spans="2:6">
      <c r="B11" s="94" t="s">
        <v>95</v>
      </c>
      <c r="C11" s="94" t="s">
        <v>2</v>
      </c>
      <c r="D11" s="99">
        <v>0</v>
      </c>
      <c r="E11" s="100">
        <v>477575.75757575757</v>
      </c>
      <c r="F11" s="101">
        <v>0</v>
      </c>
    </row>
    <row r="12" spans="2:6">
      <c r="B12" s="102" t="s">
        <v>96</v>
      </c>
      <c r="C12" s="102" t="s">
        <v>33</v>
      </c>
      <c r="D12" s="99">
        <v>13</v>
      </c>
      <c r="E12" s="100">
        <v>136969.69696969699</v>
      </c>
      <c r="F12" s="101">
        <v>1.7806060606060607</v>
      </c>
    </row>
    <row r="13" spans="2:6" ht="15.75" thickBot="1">
      <c r="B13" s="103" t="s">
        <v>34</v>
      </c>
      <c r="C13" s="45"/>
      <c r="D13" s="46"/>
      <c r="E13" s="93"/>
      <c r="F13" s="104">
        <v>4.1719480519480516</v>
      </c>
    </row>
    <row r="14" spans="2:6" ht="30" customHeight="1">
      <c r="B14" s="163" t="s">
        <v>97</v>
      </c>
      <c r="C14" s="163"/>
      <c r="D14" s="163"/>
      <c r="E14" s="163"/>
      <c r="F14" s="163"/>
    </row>
  </sheetData>
  <mergeCells count="6">
    <mergeCell ref="B14:F14"/>
    <mergeCell ref="B3:F3"/>
    <mergeCell ref="B4:F4"/>
    <mergeCell ref="C5:C6"/>
    <mergeCell ref="D5:D6"/>
    <mergeCell ref="E5:E6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3:K9"/>
  <sheetViews>
    <sheetView workbookViewId="0">
      <selection activeCell="D28" sqref="D28"/>
    </sheetView>
  </sheetViews>
  <sheetFormatPr defaultRowHeight="15"/>
  <cols>
    <col min="2" max="2" width="34.85546875" customWidth="1"/>
    <col min="3" max="3" width="5.28515625" customWidth="1"/>
    <col min="4" max="4" width="14" customWidth="1"/>
    <col min="5" max="5" width="12.42578125" bestFit="1" customWidth="1"/>
    <col min="6" max="6" width="5.42578125" bestFit="1" customWidth="1"/>
    <col min="7" max="7" width="8.42578125" customWidth="1"/>
    <col min="8" max="8" width="9" bestFit="1" customWidth="1"/>
    <col min="9" max="9" width="13.7109375" customWidth="1"/>
    <col min="10" max="10" width="11.5703125" customWidth="1"/>
    <col min="11" max="11" width="8.28515625" bestFit="1" customWidth="1"/>
  </cols>
  <sheetData>
    <row r="3" spans="2:11">
      <c r="B3" s="126" t="s">
        <v>83</v>
      </c>
      <c r="C3" s="105"/>
      <c r="D3" s="105"/>
      <c r="E3" s="105"/>
      <c r="F3" s="105"/>
      <c r="G3" s="105"/>
      <c r="H3" s="105"/>
      <c r="I3" s="105"/>
      <c r="J3" s="105"/>
      <c r="K3" s="105"/>
    </row>
    <row r="4" spans="2:11" ht="15.75" thickBot="1">
      <c r="B4" s="106"/>
      <c r="C4" s="107"/>
      <c r="D4" s="107"/>
      <c r="E4" s="107"/>
      <c r="F4" s="107"/>
      <c r="G4" s="107"/>
      <c r="H4" s="107"/>
      <c r="I4" s="107"/>
      <c r="J4" s="108"/>
      <c r="K4" s="107"/>
    </row>
    <row r="5" spans="2:11">
      <c r="B5" s="172" t="s">
        <v>30</v>
      </c>
      <c r="C5" s="172"/>
      <c r="D5" s="172" t="s">
        <v>38</v>
      </c>
      <c r="E5" s="174" t="s">
        <v>98</v>
      </c>
      <c r="F5" s="172" t="s">
        <v>40</v>
      </c>
      <c r="G5" s="172" t="s">
        <v>41</v>
      </c>
      <c r="H5" s="171" t="s">
        <v>42</v>
      </c>
      <c r="I5" s="171"/>
      <c r="J5" s="171"/>
      <c r="K5" s="171"/>
    </row>
    <row r="6" spans="2:11">
      <c r="B6" s="173"/>
      <c r="C6" s="173"/>
      <c r="D6" s="173"/>
      <c r="E6" s="175"/>
      <c r="F6" s="173"/>
      <c r="G6" s="173"/>
      <c r="H6" s="98" t="s">
        <v>43</v>
      </c>
      <c r="I6" s="98" t="s">
        <v>44</v>
      </c>
      <c r="J6" s="98" t="s">
        <v>45</v>
      </c>
      <c r="K6" s="98" t="s">
        <v>46</v>
      </c>
    </row>
    <row r="7" spans="2:11">
      <c r="B7" s="109" t="s">
        <v>99</v>
      </c>
      <c r="C7" s="110" t="s">
        <v>48</v>
      </c>
      <c r="D7" s="127">
        <v>11.4</v>
      </c>
      <c r="E7" s="111">
        <v>12</v>
      </c>
      <c r="F7" s="111">
        <v>1</v>
      </c>
      <c r="G7" s="111"/>
      <c r="H7" s="112">
        <v>2.0489052273530031</v>
      </c>
      <c r="I7" s="112">
        <v>23.357519591824236</v>
      </c>
      <c r="J7" s="112">
        <v>3.5036279387736351</v>
      </c>
      <c r="K7" s="113">
        <v>26.861147530597872</v>
      </c>
    </row>
    <row r="8" spans="2:11" ht="15.75" thickBot="1">
      <c r="B8" s="114" t="s">
        <v>49</v>
      </c>
      <c r="C8" s="115"/>
      <c r="D8" s="116">
        <v>11.4</v>
      </c>
      <c r="E8" s="117">
        <v>12</v>
      </c>
      <c r="F8" s="117">
        <v>1</v>
      </c>
      <c r="G8" s="117"/>
      <c r="H8" s="118"/>
      <c r="I8" s="119">
        <v>23.357519591824236</v>
      </c>
      <c r="J8" s="119">
        <v>3.5036279387736351</v>
      </c>
      <c r="K8" s="119">
        <v>26.861147530597872</v>
      </c>
    </row>
    <row r="9" spans="2:11">
      <c r="B9" s="120" t="s">
        <v>90</v>
      </c>
      <c r="C9" s="109"/>
      <c r="D9" s="121"/>
      <c r="E9" s="122"/>
      <c r="F9" s="122"/>
      <c r="G9" s="109"/>
      <c r="H9" s="105"/>
      <c r="I9" s="105"/>
      <c r="J9" s="105"/>
      <c r="K9" s="105"/>
    </row>
  </sheetData>
  <mergeCells count="6">
    <mergeCell ref="H5:K5"/>
    <mergeCell ref="B5:C6"/>
    <mergeCell ref="D5:D6"/>
    <mergeCell ref="E5:E6"/>
    <mergeCell ref="F5:F6"/>
    <mergeCell ref="G5:G6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3:H21"/>
  <sheetViews>
    <sheetView zoomScale="85" zoomScaleNormal="85" workbookViewId="0">
      <selection activeCell="B5" sqref="B5:H21"/>
    </sheetView>
  </sheetViews>
  <sheetFormatPr defaultRowHeight="15"/>
  <cols>
    <col min="2" max="2" width="30.28515625" customWidth="1"/>
    <col min="3" max="3" width="19.28515625" customWidth="1"/>
    <col min="4" max="4" width="10.140625" customWidth="1"/>
    <col min="5" max="5" width="7.42578125" customWidth="1"/>
    <col min="6" max="6" width="12.5703125" customWidth="1"/>
    <col min="7" max="7" width="12" customWidth="1"/>
    <col min="8" max="8" width="12.28515625" customWidth="1"/>
  </cols>
  <sheetData>
    <row r="3" spans="2:8" ht="33" customHeight="1">
      <c r="B3" s="178" t="s">
        <v>101</v>
      </c>
      <c r="C3" s="178"/>
      <c r="D3" s="178"/>
      <c r="E3" s="178"/>
      <c r="F3" s="178"/>
      <c r="G3" s="178"/>
      <c r="H3" s="178"/>
    </row>
    <row r="4" spans="2:8" ht="16.5" thickBot="1">
      <c r="B4" s="50"/>
      <c r="C4" s="50"/>
      <c r="D4" s="50"/>
      <c r="E4" s="50"/>
      <c r="F4" s="51"/>
      <c r="G4" s="67"/>
      <c r="H4" s="49"/>
    </row>
    <row r="5" spans="2:8" ht="15.75">
      <c r="B5" s="176" t="s">
        <v>52</v>
      </c>
      <c r="C5" s="176" t="s">
        <v>53</v>
      </c>
      <c r="D5" s="176" t="s">
        <v>34</v>
      </c>
      <c r="E5" s="68">
        <v>2010</v>
      </c>
      <c r="F5" s="39">
        <v>2015</v>
      </c>
      <c r="G5" s="123">
        <v>2030</v>
      </c>
      <c r="H5" s="123">
        <v>2045</v>
      </c>
    </row>
    <row r="6" spans="2:8" ht="16.5" thickBot="1">
      <c r="B6" s="177"/>
      <c r="C6" s="177"/>
      <c r="D6" s="177"/>
      <c r="E6" s="124"/>
      <c r="F6" s="71" t="s">
        <v>54</v>
      </c>
      <c r="G6" s="71" t="s">
        <v>55</v>
      </c>
      <c r="H6" s="71" t="s">
        <v>56</v>
      </c>
    </row>
    <row r="7" spans="2:8" ht="15.75">
      <c r="B7" s="48" t="s">
        <v>57</v>
      </c>
      <c r="C7" s="49"/>
      <c r="D7" s="72"/>
      <c r="E7" s="73"/>
      <c r="F7" s="73"/>
      <c r="G7" s="73"/>
      <c r="H7" s="73"/>
    </row>
    <row r="8" spans="2:8" ht="15.75">
      <c r="B8" s="67" t="s">
        <v>58</v>
      </c>
      <c r="C8" s="53" t="s">
        <v>33</v>
      </c>
      <c r="D8" s="74">
        <v>12</v>
      </c>
      <c r="E8" s="75"/>
      <c r="F8" s="75">
        <v>6</v>
      </c>
      <c r="G8" s="76">
        <v>3</v>
      </c>
      <c r="H8" s="76">
        <v>3</v>
      </c>
    </row>
    <row r="9" spans="2:8" ht="15.75">
      <c r="B9" s="49" t="s">
        <v>59</v>
      </c>
      <c r="C9" s="73" t="s">
        <v>33</v>
      </c>
      <c r="D9" s="74">
        <v>1</v>
      </c>
      <c r="E9" s="75"/>
      <c r="F9" s="75">
        <v>1</v>
      </c>
      <c r="G9" s="76">
        <v>0</v>
      </c>
      <c r="H9" s="76">
        <v>0</v>
      </c>
    </row>
    <row r="10" spans="2:8" ht="15.75">
      <c r="B10" s="77" t="s">
        <v>60</v>
      </c>
      <c r="C10" s="78"/>
      <c r="D10" s="39"/>
      <c r="E10" s="78"/>
      <c r="F10" s="78"/>
      <c r="G10" s="78"/>
      <c r="H10" s="78"/>
    </row>
    <row r="11" spans="2:8" ht="15.75">
      <c r="B11" s="79" t="s">
        <v>61</v>
      </c>
      <c r="C11" s="78" t="s">
        <v>62</v>
      </c>
      <c r="D11" s="80">
        <v>273</v>
      </c>
      <c r="E11" s="81"/>
      <c r="F11" s="81">
        <v>137</v>
      </c>
      <c r="G11" s="81">
        <v>78</v>
      </c>
      <c r="H11" s="81">
        <v>58</v>
      </c>
    </row>
    <row r="12" spans="2:8" ht="15.75">
      <c r="B12" s="48" t="s">
        <v>63</v>
      </c>
      <c r="C12" s="49"/>
      <c r="D12" s="72"/>
      <c r="E12" s="73"/>
      <c r="F12" s="73"/>
      <c r="G12" s="73"/>
      <c r="H12" s="73"/>
    </row>
    <row r="13" spans="2:8" ht="15.75">
      <c r="B13" s="49" t="s">
        <v>64</v>
      </c>
      <c r="C13" s="73" t="s">
        <v>65</v>
      </c>
      <c r="D13" s="128"/>
      <c r="E13" s="129"/>
      <c r="F13" s="130">
        <v>2600000</v>
      </c>
      <c r="G13" s="131">
        <v>2600000</v>
      </c>
      <c r="H13" s="131">
        <v>2600000</v>
      </c>
    </row>
    <row r="14" spans="2:8" ht="15.75">
      <c r="B14" s="49" t="s">
        <v>66</v>
      </c>
      <c r="C14" s="73" t="s">
        <v>65</v>
      </c>
      <c r="D14" s="128"/>
      <c r="E14" s="129"/>
      <c r="F14" s="130">
        <v>1700000</v>
      </c>
      <c r="G14" s="131">
        <v>1700000</v>
      </c>
      <c r="H14" s="131">
        <v>1700000</v>
      </c>
    </row>
    <row r="15" spans="2:8" ht="15.75">
      <c r="B15" s="79" t="s">
        <v>67</v>
      </c>
      <c r="C15" s="78" t="s">
        <v>68</v>
      </c>
      <c r="D15" s="132"/>
      <c r="E15" s="132"/>
      <c r="F15" s="133">
        <v>120000</v>
      </c>
      <c r="G15" s="133">
        <v>120000</v>
      </c>
      <c r="H15" s="133">
        <v>120000</v>
      </c>
    </row>
    <row r="16" spans="2:8" ht="15.75">
      <c r="B16" s="48" t="s">
        <v>69</v>
      </c>
      <c r="C16" s="49"/>
      <c r="D16" s="129"/>
      <c r="E16" s="129"/>
      <c r="F16" s="129"/>
      <c r="G16" s="129"/>
      <c r="H16" s="129"/>
    </row>
    <row r="17" spans="2:8" ht="15.75">
      <c r="B17" s="49" t="s">
        <v>70</v>
      </c>
      <c r="C17" s="73" t="s">
        <v>24</v>
      </c>
      <c r="D17" s="134">
        <v>32.9</v>
      </c>
      <c r="E17" s="135"/>
      <c r="F17" s="135">
        <v>17.3</v>
      </c>
      <c r="G17" s="135">
        <v>7.8</v>
      </c>
      <c r="H17" s="135">
        <v>7.8</v>
      </c>
    </row>
    <row r="18" spans="2:8" ht="15.75">
      <c r="B18" s="49" t="s">
        <v>71</v>
      </c>
      <c r="C18" s="78" t="s">
        <v>24</v>
      </c>
      <c r="D18" s="136">
        <v>32.76</v>
      </c>
      <c r="E18" s="135"/>
      <c r="F18" s="135">
        <v>16.440000000000001</v>
      </c>
      <c r="G18" s="135">
        <v>9.36</v>
      </c>
      <c r="H18" s="135">
        <v>6.96</v>
      </c>
    </row>
    <row r="19" spans="2:8" ht="16.5" thickBot="1">
      <c r="B19" s="63" t="s">
        <v>72</v>
      </c>
      <c r="C19" s="60" t="s">
        <v>24</v>
      </c>
      <c r="D19" s="137">
        <v>65.660000000000011</v>
      </c>
      <c r="E19" s="137"/>
      <c r="F19" s="137">
        <v>33.74</v>
      </c>
      <c r="G19" s="137">
        <v>17.16</v>
      </c>
      <c r="H19" s="137">
        <v>14.76</v>
      </c>
    </row>
    <row r="20" spans="2:8" ht="15.75">
      <c r="B20" s="54" t="s">
        <v>100</v>
      </c>
      <c r="C20" s="49"/>
      <c r="D20" s="49"/>
      <c r="E20" s="49"/>
      <c r="F20" s="49"/>
      <c r="G20" s="49"/>
      <c r="H20" s="49"/>
    </row>
    <row r="21" spans="2:8" ht="15.75">
      <c r="B21" s="64" t="s">
        <v>90</v>
      </c>
      <c r="C21" s="49"/>
      <c r="D21" s="49"/>
      <c r="E21" s="49"/>
      <c r="F21" s="49"/>
      <c r="G21" s="49"/>
      <c r="H21" s="49"/>
    </row>
  </sheetData>
  <mergeCells count="4">
    <mergeCell ref="B5:B6"/>
    <mergeCell ref="C5:C6"/>
    <mergeCell ref="D5:D6"/>
    <mergeCell ref="B3:H3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3:D13"/>
  <sheetViews>
    <sheetView workbookViewId="0">
      <selection activeCell="B5" sqref="B5:D13"/>
    </sheetView>
  </sheetViews>
  <sheetFormatPr defaultRowHeight="15"/>
  <cols>
    <col min="2" max="2" width="28.28515625" customWidth="1"/>
    <col min="3" max="3" width="29.42578125" customWidth="1"/>
    <col min="4" max="4" width="27.7109375" customWidth="1"/>
  </cols>
  <sheetData>
    <row r="3" spans="2:4" ht="35.25" customHeight="1">
      <c r="B3" s="182" t="s">
        <v>103</v>
      </c>
      <c r="C3" s="182"/>
      <c r="D3" s="182"/>
    </row>
    <row r="4" spans="2:4" ht="16.5" thickBot="1">
      <c r="B4" s="179"/>
      <c r="C4" s="179"/>
      <c r="D4" s="179"/>
    </row>
    <row r="5" spans="2:4" ht="15.75">
      <c r="B5" s="180" t="s">
        <v>76</v>
      </c>
      <c r="C5" s="180"/>
      <c r="D5" s="88" t="s">
        <v>22</v>
      </c>
    </row>
    <row r="6" spans="2:4" ht="15.75">
      <c r="B6" s="181"/>
      <c r="C6" s="181"/>
      <c r="D6" s="39" t="s">
        <v>24</v>
      </c>
    </row>
    <row r="7" spans="2:4" ht="15.75">
      <c r="B7" s="67" t="s">
        <v>102</v>
      </c>
      <c r="C7" s="89"/>
      <c r="D7" s="90">
        <v>3.7985390778764683</v>
      </c>
    </row>
    <row r="8" spans="2:4" ht="15.75">
      <c r="B8" s="67" t="s">
        <v>78</v>
      </c>
      <c r="C8" s="67"/>
      <c r="D8" s="90">
        <v>5.445187153291652</v>
      </c>
    </row>
    <row r="9" spans="2:4" ht="15.75">
      <c r="B9" s="67" t="s">
        <v>79</v>
      </c>
      <c r="C9" s="67"/>
      <c r="D9" s="90">
        <v>11.141146832169088</v>
      </c>
    </row>
    <row r="10" spans="2:4" ht="15.75">
      <c r="B10" s="67" t="s">
        <v>80</v>
      </c>
      <c r="C10" s="67"/>
      <c r="D10" s="90">
        <v>0.10241308434745879</v>
      </c>
    </row>
    <row r="11" spans="2:4" ht="15.75">
      <c r="B11" s="79" t="s">
        <v>81</v>
      </c>
      <c r="C11" s="79"/>
      <c r="D11" s="90">
        <v>5.8046401556961804</v>
      </c>
    </row>
    <row r="12" spans="2:4" ht="16.5" thickBot="1">
      <c r="B12" s="63" t="s">
        <v>108</v>
      </c>
      <c r="C12" s="91"/>
      <c r="D12" s="86">
        <v>26.291926303380848</v>
      </c>
    </row>
    <row r="13" spans="2:4" ht="15.75">
      <c r="B13" s="67" t="s">
        <v>90</v>
      </c>
      <c r="C13" s="67"/>
      <c r="D13" s="67"/>
    </row>
  </sheetData>
  <mergeCells count="3">
    <mergeCell ref="B4:D4"/>
    <mergeCell ref="B5:C6"/>
    <mergeCell ref="B3:D3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3:K81"/>
  <sheetViews>
    <sheetView zoomScale="85" zoomScaleNormal="85" workbookViewId="0">
      <selection activeCell="I7" sqref="I7"/>
    </sheetView>
  </sheetViews>
  <sheetFormatPr defaultRowHeight="15"/>
  <cols>
    <col min="2" max="2" width="33.7109375" customWidth="1"/>
    <col min="3" max="3" width="14.5703125" customWidth="1"/>
    <col min="4" max="4" width="12.5703125" customWidth="1"/>
    <col min="5" max="5" width="14.28515625" customWidth="1"/>
    <col min="6" max="6" width="14.7109375" customWidth="1"/>
    <col min="7" max="7" width="11.28515625" customWidth="1"/>
    <col min="8" max="8" width="11.42578125" bestFit="1" customWidth="1"/>
    <col min="9" max="10" width="9.140625" customWidth="1"/>
  </cols>
  <sheetData>
    <row r="3" spans="2:6" ht="15.75">
      <c r="B3" s="1" t="s">
        <v>0</v>
      </c>
    </row>
    <row r="4" spans="2:6" ht="16.5" thickBot="1">
      <c r="B4" s="2" t="s">
        <v>84</v>
      </c>
      <c r="C4" s="3"/>
      <c r="D4" s="3"/>
      <c r="E4" s="3"/>
      <c r="F4" s="4"/>
    </row>
    <row r="5" spans="2:6" ht="47.25">
      <c r="B5" s="5" t="s">
        <v>1</v>
      </c>
      <c r="C5" s="5" t="s">
        <v>2</v>
      </c>
      <c r="D5" s="5" t="s">
        <v>3</v>
      </c>
      <c r="E5" s="5" t="s">
        <v>4</v>
      </c>
      <c r="F5" s="5" t="s">
        <v>5</v>
      </c>
    </row>
    <row r="6" spans="2:6" ht="15.75">
      <c r="B6" s="6" t="s">
        <v>6</v>
      </c>
      <c r="C6" s="7" t="s">
        <v>7</v>
      </c>
      <c r="D6" s="8">
        <v>324.05</v>
      </c>
      <c r="E6" s="9">
        <v>1297000</v>
      </c>
      <c r="F6" s="10">
        <v>420.29284999999999</v>
      </c>
    </row>
    <row r="7" spans="2:6" ht="15.75">
      <c r="B7" s="11" t="s">
        <v>8</v>
      </c>
      <c r="C7" s="12" t="s">
        <v>7</v>
      </c>
      <c r="D7" s="13">
        <v>338.45</v>
      </c>
      <c r="E7" s="14">
        <v>874524.6</v>
      </c>
      <c r="F7" s="15">
        <v>295.98285086999999</v>
      </c>
    </row>
    <row r="8" spans="2:6" ht="15.75">
      <c r="B8" s="16" t="s">
        <v>9</v>
      </c>
      <c r="C8" s="17" t="s">
        <v>10</v>
      </c>
      <c r="D8" s="16">
        <v>4216</v>
      </c>
      <c r="E8" s="18">
        <v>20800</v>
      </c>
      <c r="F8" s="19">
        <v>87.692799999999991</v>
      </c>
    </row>
    <row r="9" spans="2:6" ht="15.75">
      <c r="B9" s="20" t="s">
        <v>11</v>
      </c>
      <c r="C9" s="21" t="s">
        <v>7</v>
      </c>
      <c r="D9" s="22">
        <v>610.6</v>
      </c>
      <c r="E9" s="23">
        <f>+F13*1000000/324.05</f>
        <v>2761812.9637818243</v>
      </c>
      <c r="F9" s="24">
        <v>803.96850087000007</v>
      </c>
    </row>
    <row r="10" spans="2:6" ht="15.75">
      <c r="B10" s="25" t="s">
        <v>12</v>
      </c>
      <c r="C10" s="26"/>
      <c r="D10" s="27">
        <v>0.05</v>
      </c>
      <c r="E10" s="26"/>
      <c r="F10" s="28">
        <v>40.198425043500009</v>
      </c>
    </row>
    <row r="11" spans="2:6" ht="15.75">
      <c r="B11" s="20" t="s">
        <v>13</v>
      </c>
      <c r="C11" s="26"/>
      <c r="D11" s="26"/>
      <c r="E11" s="26"/>
      <c r="F11" s="29">
        <v>844.16692591350011</v>
      </c>
    </row>
    <row r="12" spans="2:6" ht="15.75">
      <c r="B12" s="16" t="s">
        <v>14</v>
      </c>
      <c r="C12" s="16"/>
      <c r="D12" s="27">
        <v>0.1</v>
      </c>
      <c r="E12" s="16"/>
      <c r="F12" s="30">
        <v>50.798564999999996</v>
      </c>
    </row>
    <row r="13" spans="2:6" ht="16.5" thickBot="1">
      <c r="B13" s="31" t="s">
        <v>15</v>
      </c>
      <c r="C13" s="32"/>
      <c r="D13" s="32"/>
      <c r="E13" s="32"/>
      <c r="F13" s="33">
        <v>894.96549091350016</v>
      </c>
    </row>
    <row r="14" spans="2:6" ht="15.75">
      <c r="B14" s="34" t="s">
        <v>16</v>
      </c>
      <c r="C14" s="34"/>
      <c r="D14" s="34"/>
      <c r="E14" s="34"/>
      <c r="F14" s="34"/>
    </row>
    <row r="15" spans="2:6" ht="15.75">
      <c r="B15" s="35" t="s">
        <v>17</v>
      </c>
      <c r="C15" s="34"/>
      <c r="D15" s="34"/>
      <c r="E15" s="34"/>
      <c r="F15" s="34"/>
    </row>
    <row r="19" spans="2:6" ht="15.75">
      <c r="B19" s="36" t="s">
        <v>18</v>
      </c>
      <c r="C19" s="36"/>
      <c r="D19" s="36"/>
      <c r="E19" s="36"/>
      <c r="F19" s="35"/>
    </row>
    <row r="20" spans="2:6" ht="16.5" thickBot="1">
      <c r="B20" s="186" t="s">
        <v>19</v>
      </c>
      <c r="C20" s="186"/>
      <c r="D20" s="186"/>
      <c r="E20" s="186"/>
      <c r="F20" s="186"/>
    </row>
    <row r="21" spans="2:6" ht="15.75">
      <c r="B21" s="36" t="s">
        <v>20</v>
      </c>
      <c r="C21" s="187" t="s">
        <v>2</v>
      </c>
      <c r="D21" s="189" t="s">
        <v>3</v>
      </c>
      <c r="E21" s="191" t="s">
        <v>21</v>
      </c>
      <c r="F21" s="37" t="s">
        <v>22</v>
      </c>
    </row>
    <row r="22" spans="2:6" ht="15.75">
      <c r="B22" s="38" t="s">
        <v>23</v>
      </c>
      <c r="C22" s="188"/>
      <c r="D22" s="190"/>
      <c r="E22" s="192"/>
      <c r="F22" s="39" t="s">
        <v>24</v>
      </c>
    </row>
    <row r="23" spans="2:6" ht="15.75">
      <c r="B23" s="35" t="s">
        <v>25</v>
      </c>
      <c r="C23" s="35" t="s">
        <v>2</v>
      </c>
      <c r="D23" s="40">
        <v>0</v>
      </c>
      <c r="E23" s="41">
        <v>6213978.787878789</v>
      </c>
      <c r="F23" s="42">
        <v>0</v>
      </c>
    </row>
    <row r="24" spans="2:6" ht="15.75">
      <c r="B24" s="35" t="s">
        <v>26</v>
      </c>
      <c r="C24" s="35"/>
      <c r="D24" s="40"/>
      <c r="E24" s="41"/>
      <c r="F24" s="42"/>
    </row>
    <row r="25" spans="2:6" ht="15.75">
      <c r="B25" s="35" t="s">
        <v>27</v>
      </c>
      <c r="C25" s="35" t="s">
        <v>28</v>
      </c>
      <c r="D25" s="40">
        <v>5</v>
      </c>
      <c r="E25" s="41">
        <v>131515.15151515152</v>
      </c>
      <c r="F25" s="42">
        <v>0.65757575757575759</v>
      </c>
    </row>
    <row r="26" spans="2:6" ht="15.75">
      <c r="B26" s="35" t="s">
        <v>29</v>
      </c>
      <c r="C26" s="35" t="s">
        <v>30</v>
      </c>
      <c r="D26" s="40">
        <v>1</v>
      </c>
      <c r="E26" s="41">
        <v>1733766.2337662338</v>
      </c>
      <c r="F26" s="42">
        <v>1.7337662337662338</v>
      </c>
    </row>
    <row r="27" spans="2:6" ht="15.75">
      <c r="B27" s="35" t="s">
        <v>31</v>
      </c>
      <c r="C27" s="35" t="s">
        <v>2</v>
      </c>
      <c r="D27" s="40">
        <v>0</v>
      </c>
      <c r="E27" s="41">
        <v>477575.75757575757</v>
      </c>
      <c r="F27" s="42">
        <v>0</v>
      </c>
    </row>
    <row r="28" spans="2:6" ht="15.75">
      <c r="B28" s="43" t="s">
        <v>32</v>
      </c>
      <c r="C28" s="43" t="s">
        <v>33</v>
      </c>
      <c r="D28" s="40">
        <v>13</v>
      </c>
      <c r="E28" s="41">
        <v>136969.69696969699</v>
      </c>
      <c r="F28" s="42">
        <v>1.7806060606060607</v>
      </c>
    </row>
    <row r="29" spans="2:6" ht="16.5" thickBot="1">
      <c r="B29" s="44" t="s">
        <v>34</v>
      </c>
      <c r="C29" s="45"/>
      <c r="D29" s="46"/>
      <c r="E29" s="46"/>
      <c r="F29" s="47">
        <v>4.1719480519480516</v>
      </c>
    </row>
    <row r="30" spans="2:6" ht="15.75">
      <c r="B30" s="193" t="s">
        <v>35</v>
      </c>
      <c r="C30" s="193"/>
      <c r="D30" s="193"/>
      <c r="E30" s="193"/>
      <c r="F30" s="193"/>
    </row>
    <row r="34" spans="2:11" ht="15.75">
      <c r="B34" s="48" t="s">
        <v>36</v>
      </c>
      <c r="C34" s="49"/>
      <c r="D34" s="49"/>
      <c r="E34" s="49"/>
      <c r="F34" s="49"/>
      <c r="G34" s="49"/>
      <c r="H34" s="49"/>
      <c r="I34" s="49"/>
      <c r="J34" s="49"/>
      <c r="K34" s="49"/>
    </row>
    <row r="35" spans="2:11" ht="16.5" thickBot="1">
      <c r="B35" s="50" t="s">
        <v>37</v>
      </c>
      <c r="C35" s="51"/>
      <c r="D35" s="51"/>
      <c r="E35" s="51"/>
      <c r="F35" s="51"/>
      <c r="G35" s="51"/>
      <c r="H35" s="51"/>
      <c r="I35" s="51"/>
      <c r="J35" s="52"/>
      <c r="K35" s="51"/>
    </row>
    <row r="36" spans="2:11" ht="15.75">
      <c r="B36" s="183" t="s">
        <v>30</v>
      </c>
      <c r="C36" s="183"/>
      <c r="D36" s="183" t="s">
        <v>38</v>
      </c>
      <c r="E36" s="183" t="s">
        <v>39</v>
      </c>
      <c r="F36" s="183" t="s">
        <v>40</v>
      </c>
      <c r="G36" s="183" t="s">
        <v>41</v>
      </c>
      <c r="H36" s="185" t="s">
        <v>42</v>
      </c>
      <c r="I36" s="185"/>
      <c r="J36" s="185"/>
      <c r="K36" s="185"/>
    </row>
    <row r="37" spans="2:11" ht="15.75">
      <c r="B37" s="184"/>
      <c r="C37" s="184"/>
      <c r="D37" s="184"/>
      <c r="E37" s="184"/>
      <c r="F37" s="184"/>
      <c r="G37" s="184"/>
      <c r="H37" s="39" t="s">
        <v>43</v>
      </c>
      <c r="I37" s="39" t="s">
        <v>44</v>
      </c>
      <c r="J37" s="39" t="s">
        <v>45</v>
      </c>
      <c r="K37" s="39" t="s">
        <v>46</v>
      </c>
    </row>
    <row r="38" spans="2:11" ht="15.75">
      <c r="B38" s="53" t="s">
        <v>47</v>
      </c>
      <c r="C38" s="54" t="s">
        <v>48</v>
      </c>
      <c r="D38" s="55">
        <v>11.4</v>
      </c>
      <c r="E38" s="56">
        <v>12</v>
      </c>
      <c r="F38" s="56">
        <v>1</v>
      </c>
      <c r="G38" s="56"/>
      <c r="H38" s="57">
        <v>2.0489052273530031</v>
      </c>
      <c r="I38" s="57">
        <v>23.357519591824236</v>
      </c>
      <c r="J38" s="57">
        <v>3.5036279387736351</v>
      </c>
      <c r="K38" s="58">
        <v>26.861147530597872</v>
      </c>
    </row>
    <row r="39" spans="2:11" ht="16.5" thickBot="1">
      <c r="B39" s="59" t="s">
        <v>49</v>
      </c>
      <c r="C39" s="60"/>
      <c r="D39" s="61">
        <v>11.4</v>
      </c>
      <c r="E39" s="62">
        <v>12</v>
      </c>
      <c r="F39" s="62">
        <v>1</v>
      </c>
      <c r="G39" s="62"/>
      <c r="H39" s="63"/>
      <c r="I39" s="61">
        <v>23.357519591824236</v>
      </c>
      <c r="J39" s="61">
        <v>3.5036279387736351</v>
      </c>
      <c r="K39" s="61">
        <v>26.861147530597872</v>
      </c>
    </row>
    <row r="40" spans="2:11" ht="15.75">
      <c r="B40" s="64" t="s">
        <v>50</v>
      </c>
      <c r="C40" s="53"/>
      <c r="D40" s="65"/>
      <c r="E40" s="66"/>
      <c r="F40" s="66"/>
      <c r="G40" s="53"/>
      <c r="H40" s="49"/>
      <c r="I40" s="49"/>
      <c r="J40" s="49"/>
      <c r="K40" s="49"/>
    </row>
    <row r="44" spans="2:11" ht="15.75">
      <c r="B44" s="48" t="s">
        <v>18</v>
      </c>
      <c r="C44" s="49"/>
      <c r="D44" s="49"/>
      <c r="E44" s="49"/>
      <c r="F44" s="49"/>
      <c r="G44" s="49"/>
      <c r="H44" s="49"/>
    </row>
    <row r="45" spans="2:11" ht="16.5" thickBot="1">
      <c r="B45" s="50" t="s">
        <v>51</v>
      </c>
      <c r="C45" s="50"/>
      <c r="D45" s="50"/>
      <c r="E45" s="50"/>
      <c r="F45" s="51"/>
      <c r="G45" s="67"/>
      <c r="H45" s="49"/>
    </row>
    <row r="46" spans="2:11" ht="15.75">
      <c r="B46" s="176" t="s">
        <v>52</v>
      </c>
      <c r="C46" s="176" t="s">
        <v>53</v>
      </c>
      <c r="D46" s="176" t="s">
        <v>34</v>
      </c>
      <c r="E46" s="68">
        <v>2010</v>
      </c>
      <c r="F46" s="39">
        <v>2015</v>
      </c>
      <c r="G46" s="69">
        <v>2030</v>
      </c>
      <c r="H46" s="69">
        <v>2045</v>
      </c>
    </row>
    <row r="47" spans="2:11" ht="16.5" thickBot="1">
      <c r="B47" s="177"/>
      <c r="C47" s="177"/>
      <c r="D47" s="177"/>
      <c r="E47" s="70"/>
      <c r="F47" s="71" t="s">
        <v>54</v>
      </c>
      <c r="G47" s="71" t="s">
        <v>55</v>
      </c>
      <c r="H47" s="71" t="s">
        <v>56</v>
      </c>
    </row>
    <row r="48" spans="2:11" ht="15.75">
      <c r="B48" s="48" t="s">
        <v>57</v>
      </c>
      <c r="C48" s="49"/>
      <c r="D48" s="72"/>
      <c r="E48" s="73"/>
      <c r="F48" s="73"/>
      <c r="G48" s="73"/>
      <c r="H48" s="73"/>
    </row>
    <row r="49" spans="2:10" ht="15.75">
      <c r="B49" s="67" t="s">
        <v>58</v>
      </c>
      <c r="C49" s="53" t="s">
        <v>33</v>
      </c>
      <c r="D49" s="74">
        <v>12</v>
      </c>
      <c r="E49" s="75"/>
      <c r="F49" s="75">
        <v>6</v>
      </c>
      <c r="G49" s="76">
        <v>3</v>
      </c>
      <c r="H49" s="76">
        <v>3</v>
      </c>
    </row>
    <row r="50" spans="2:10" ht="15.75">
      <c r="B50" s="49" t="s">
        <v>59</v>
      </c>
      <c r="C50" s="73" t="s">
        <v>33</v>
      </c>
      <c r="D50" s="74">
        <v>1</v>
      </c>
      <c r="E50" s="75"/>
      <c r="F50" s="75">
        <v>1</v>
      </c>
      <c r="G50" s="76">
        <v>0</v>
      </c>
      <c r="H50" s="76">
        <v>0</v>
      </c>
    </row>
    <row r="51" spans="2:10" ht="15.75">
      <c r="B51" s="77" t="s">
        <v>60</v>
      </c>
      <c r="C51" s="78"/>
      <c r="D51" s="39"/>
      <c r="E51" s="78"/>
      <c r="F51" s="78"/>
      <c r="G51" s="78"/>
      <c r="H51" s="78"/>
    </row>
    <row r="52" spans="2:10" ht="15.75">
      <c r="B52" s="79" t="s">
        <v>61</v>
      </c>
      <c r="C52" s="78" t="s">
        <v>62</v>
      </c>
      <c r="D52" s="80">
        <v>273</v>
      </c>
      <c r="E52" s="81"/>
      <c r="F52" s="81">
        <v>137</v>
      </c>
      <c r="G52" s="81">
        <v>78</v>
      </c>
      <c r="H52" s="81">
        <v>58</v>
      </c>
    </row>
    <row r="53" spans="2:10" ht="15.75">
      <c r="B53" s="48" t="s">
        <v>63</v>
      </c>
      <c r="C53" s="49"/>
      <c r="D53" s="72"/>
      <c r="E53" s="73"/>
      <c r="F53" s="73"/>
      <c r="G53" s="73"/>
      <c r="H53" s="73"/>
    </row>
    <row r="54" spans="2:10" ht="15.75">
      <c r="B54" s="49" t="s">
        <v>64</v>
      </c>
      <c r="C54" s="73" t="s">
        <v>65</v>
      </c>
      <c r="D54" s="72"/>
      <c r="E54" s="73"/>
      <c r="F54" s="76">
        <v>2600000</v>
      </c>
      <c r="G54" s="82">
        <v>2600000</v>
      </c>
      <c r="H54" s="82">
        <v>2600000</v>
      </c>
    </row>
    <row r="55" spans="2:10" ht="15.75">
      <c r="B55" s="49" t="s">
        <v>66</v>
      </c>
      <c r="C55" s="73" t="s">
        <v>65</v>
      </c>
      <c r="D55" s="72"/>
      <c r="E55" s="73"/>
      <c r="F55" s="76">
        <v>1700000</v>
      </c>
      <c r="G55" s="82">
        <v>1700000</v>
      </c>
      <c r="H55" s="82">
        <v>1700000</v>
      </c>
    </row>
    <row r="56" spans="2:10" ht="15.75">
      <c r="B56" s="79" t="s">
        <v>67</v>
      </c>
      <c r="C56" s="78" t="s">
        <v>68</v>
      </c>
      <c r="D56" s="78"/>
      <c r="E56" s="78"/>
      <c r="F56" s="81">
        <v>120000</v>
      </c>
      <c r="G56" s="81">
        <v>120000</v>
      </c>
      <c r="H56" s="81">
        <v>120000</v>
      </c>
    </row>
    <row r="57" spans="2:10" ht="15.75">
      <c r="B57" s="48" t="s">
        <v>69</v>
      </c>
      <c r="C57" s="49"/>
      <c r="D57" s="73"/>
      <c r="E57" s="73"/>
      <c r="F57" s="73"/>
      <c r="G57" s="73"/>
      <c r="H57" s="73"/>
    </row>
    <row r="58" spans="2:10" ht="15.75">
      <c r="B58" s="48" t="s">
        <v>70</v>
      </c>
      <c r="C58" s="72" t="s">
        <v>24</v>
      </c>
      <c r="D58" s="83">
        <v>32.9</v>
      </c>
      <c r="E58" s="84"/>
      <c r="F58" s="84">
        <v>17.3</v>
      </c>
      <c r="G58" s="84">
        <v>7.8</v>
      </c>
      <c r="H58" s="84">
        <v>7.8</v>
      </c>
    </row>
    <row r="59" spans="2:10" ht="15.75">
      <c r="B59" s="48" t="s">
        <v>71</v>
      </c>
      <c r="C59" s="39" t="s">
        <v>24</v>
      </c>
      <c r="D59" s="85">
        <v>32.76</v>
      </c>
      <c r="E59" s="84"/>
      <c r="F59" s="84">
        <v>16.440000000000001</v>
      </c>
      <c r="G59" s="84">
        <v>9.36</v>
      </c>
      <c r="H59" s="84">
        <v>6.96</v>
      </c>
    </row>
    <row r="60" spans="2:10" ht="16.5" thickBot="1">
      <c r="B60" s="63" t="s">
        <v>72</v>
      </c>
      <c r="C60" s="60" t="s">
        <v>24</v>
      </c>
      <c r="D60" s="86">
        <v>65.660000000000011</v>
      </c>
      <c r="E60" s="86"/>
      <c r="F60" s="86">
        <v>33.74</v>
      </c>
      <c r="G60" s="86">
        <v>17.16</v>
      </c>
      <c r="H60" s="86">
        <v>14.76</v>
      </c>
      <c r="J60" s="87">
        <v>65.660000000000011</v>
      </c>
    </row>
    <row r="61" spans="2:10" ht="15.75">
      <c r="B61" s="54" t="s">
        <v>73</v>
      </c>
      <c r="C61" s="49"/>
      <c r="D61" s="49"/>
      <c r="E61" s="49"/>
      <c r="F61" s="49"/>
      <c r="G61" s="49"/>
      <c r="H61" s="49"/>
    </row>
    <row r="62" spans="2:10" ht="15.75">
      <c r="B62" s="64" t="s">
        <v>50</v>
      </c>
      <c r="C62" s="49"/>
      <c r="D62" s="49"/>
      <c r="E62" s="49"/>
      <c r="F62" s="49"/>
      <c r="G62" s="49"/>
      <c r="H62" s="49"/>
    </row>
    <row r="66" spans="2:4" ht="15.75">
      <c r="B66" s="48" t="s">
        <v>74</v>
      </c>
      <c r="C66" s="48"/>
      <c r="D66" s="48"/>
    </row>
    <row r="67" spans="2:4" ht="16.5" thickBot="1">
      <c r="B67" s="179" t="s">
        <v>75</v>
      </c>
      <c r="C67" s="179"/>
      <c r="D67" s="179"/>
    </row>
    <row r="68" spans="2:4" ht="15.75">
      <c r="B68" s="180" t="s">
        <v>76</v>
      </c>
      <c r="C68" s="180"/>
      <c r="D68" s="88" t="s">
        <v>22</v>
      </c>
    </row>
    <row r="69" spans="2:4" ht="15.75">
      <c r="B69" s="181"/>
      <c r="C69" s="181"/>
      <c r="D69" s="39" t="s">
        <v>24</v>
      </c>
    </row>
    <row r="70" spans="2:4" ht="15.75">
      <c r="B70" s="67" t="s">
        <v>77</v>
      </c>
      <c r="C70" s="89"/>
      <c r="D70" s="90">
        <v>3.7985390778764683</v>
      </c>
    </row>
    <row r="71" spans="2:4" ht="15.75">
      <c r="B71" s="67" t="s">
        <v>78</v>
      </c>
      <c r="C71" s="67"/>
      <c r="D71" s="90">
        <v>5.445187153291652</v>
      </c>
    </row>
    <row r="72" spans="2:4" ht="15.75">
      <c r="B72" s="67" t="s">
        <v>79</v>
      </c>
      <c r="C72" s="67"/>
      <c r="D72" s="90">
        <v>11.141146832169088</v>
      </c>
    </row>
    <row r="73" spans="2:4" ht="15.75">
      <c r="B73" s="67" t="s">
        <v>80</v>
      </c>
      <c r="C73" s="67"/>
      <c r="D73" s="90">
        <v>0.10241308434745879</v>
      </c>
    </row>
    <row r="74" spans="2:4" ht="15.75">
      <c r="B74" s="79" t="s">
        <v>81</v>
      </c>
      <c r="C74" s="79"/>
      <c r="D74" s="90">
        <v>5.8046401556961804</v>
      </c>
    </row>
    <row r="75" spans="2:4" ht="16.5" thickBot="1">
      <c r="B75" s="91" t="s">
        <v>82</v>
      </c>
      <c r="C75" s="91"/>
      <c r="D75" s="86">
        <v>26.291926303380848</v>
      </c>
    </row>
    <row r="76" spans="2:4" ht="15.75">
      <c r="B76" s="67" t="s">
        <v>50</v>
      </c>
      <c r="C76" s="67"/>
      <c r="D76" s="67"/>
    </row>
    <row r="80" spans="2:4">
      <c r="D80" s="92">
        <v>1017.950512799427</v>
      </c>
    </row>
    <row r="81" spans="4:5">
      <c r="D81" s="92">
        <v>1017.9505127994267</v>
      </c>
      <c r="E81" s="92">
        <v>0</v>
      </c>
    </row>
  </sheetData>
  <mergeCells count="16">
    <mergeCell ref="B20:F20"/>
    <mergeCell ref="C21:C22"/>
    <mergeCell ref="D21:D22"/>
    <mergeCell ref="E21:E22"/>
    <mergeCell ref="B30:F30"/>
    <mergeCell ref="B68:C69"/>
    <mergeCell ref="G36:G37"/>
    <mergeCell ref="H36:K36"/>
    <mergeCell ref="B46:B47"/>
    <mergeCell ref="C46:C47"/>
    <mergeCell ref="D46:D47"/>
    <mergeCell ref="B67:D67"/>
    <mergeCell ref="B36:C37"/>
    <mergeCell ref="D36:D37"/>
    <mergeCell ref="E36:E37"/>
    <mergeCell ref="F36:F37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5</vt:i4>
      </vt:variant>
    </vt:vector>
  </HeadingPairs>
  <TitlesOfParts>
    <vt:vector size="11" baseType="lpstr">
      <vt:lpstr>TAB A.3.2.1</vt:lpstr>
      <vt:lpstr>TAB A.3.2.2</vt:lpstr>
      <vt:lpstr>TAB A.3.2.3</vt:lpstr>
      <vt:lpstr>TAB A.3.2.4</vt:lpstr>
      <vt:lpstr>TAB A.3.2.5</vt:lpstr>
      <vt:lpstr>TRECHO PIRA FRON AR</vt:lpstr>
      <vt:lpstr>'TAB A.3.2.1'!Area_de_impressao</vt:lpstr>
      <vt:lpstr>'TAB A.3.2.2'!Area_de_impressao</vt:lpstr>
      <vt:lpstr>'TAB A.3.2.3'!Area_de_impressao</vt:lpstr>
      <vt:lpstr>'TAB A.3.2.4'!Area_de_impressao</vt:lpstr>
      <vt:lpstr>'TAB A.3.2.5'!Area_de_impressao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Tancredo</dc:creator>
  <cp:lastModifiedBy>Tancredo</cp:lastModifiedBy>
  <cp:lastPrinted>2011-05-19T19:25:08Z</cp:lastPrinted>
  <dcterms:created xsi:type="dcterms:W3CDTF">2011-05-03T19:51:22Z</dcterms:created>
  <dcterms:modified xsi:type="dcterms:W3CDTF">2011-08-25T20:26:16Z</dcterms:modified>
</cp:coreProperties>
</file>