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4905" yWindow="90" windowWidth="23925" windowHeight="43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5" i="1" l="1"/>
  <c r="J15" i="1" s="1"/>
  <c r="I16" i="1"/>
  <c r="J16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7" i="1"/>
  <c r="J37" i="1" s="1"/>
  <c r="I38" i="1"/>
  <c r="J38" i="1" s="1"/>
  <c r="I40" i="1"/>
  <c r="J40" i="1" s="1"/>
  <c r="I41" i="1"/>
  <c r="J41" i="1" s="1"/>
  <c r="I42" i="1"/>
  <c r="J42" i="1" s="1"/>
  <c r="I43" i="1"/>
  <c r="J43" i="1" s="1"/>
  <c r="I45" i="1"/>
  <c r="J45" i="1" s="1"/>
  <c r="I46" i="1"/>
  <c r="J46" i="1" s="1"/>
  <c r="I47" i="1"/>
  <c r="J47" i="1" s="1"/>
  <c r="I48" i="1"/>
  <c r="J48" i="1" s="1"/>
  <c r="I49" i="1"/>
  <c r="J49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8" i="1"/>
  <c r="J58" i="1" s="1"/>
  <c r="I59" i="1"/>
  <c r="J59" i="1" s="1"/>
  <c r="I60" i="1"/>
  <c r="J60" i="1" s="1"/>
  <c r="I61" i="1"/>
  <c r="J61" i="1" s="1"/>
  <c r="I62" i="1"/>
  <c r="J62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2" i="1"/>
  <c r="J72" i="1" s="1"/>
  <c r="I73" i="1"/>
  <c r="J73" i="1" s="1"/>
  <c r="I74" i="1"/>
  <c r="J74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4" i="1"/>
  <c r="J84" i="1" s="1"/>
  <c r="I85" i="1"/>
  <c r="J85" i="1" s="1"/>
  <c r="I86" i="1"/>
  <c r="J86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3" i="1"/>
  <c r="J103" i="1" s="1"/>
  <c r="I104" i="1"/>
  <c r="J104" i="1" s="1"/>
  <c r="I105" i="1"/>
  <c r="J105" i="1" s="1"/>
  <c r="I106" i="1"/>
  <c r="J106" i="1" s="1"/>
  <c r="I107" i="1"/>
  <c r="J107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6" i="1"/>
  <c r="J116" i="1" s="1"/>
  <c r="I117" i="1"/>
  <c r="J117" i="1" s="1"/>
  <c r="I118" i="1"/>
  <c r="J118" i="1" s="1"/>
  <c r="I119" i="1"/>
  <c r="J119" i="1" s="1"/>
  <c r="I121" i="1"/>
  <c r="J121" i="1" s="1"/>
  <c r="I122" i="1"/>
  <c r="J122" i="1" s="1"/>
  <c r="I123" i="1"/>
  <c r="J123" i="1" s="1"/>
  <c r="I124" i="1"/>
  <c r="J124" i="1" s="1"/>
  <c r="I125" i="1"/>
  <c r="J125" i="1" s="1"/>
  <c r="I127" i="1"/>
  <c r="J127" i="1" s="1"/>
  <c r="I128" i="1"/>
  <c r="J128" i="1" s="1"/>
  <c r="I129" i="1"/>
  <c r="J129" i="1" s="1"/>
  <c r="I130" i="1"/>
  <c r="J130" i="1" s="1"/>
  <c r="I132" i="1"/>
  <c r="J132" i="1" s="1"/>
  <c r="I133" i="1"/>
  <c r="J133" i="1" s="1"/>
  <c r="I134" i="1"/>
  <c r="J134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/>
  <c r="I169" i="1"/>
  <c r="J169" i="1" s="1"/>
  <c r="I170" i="1"/>
  <c r="J170" i="1" s="1"/>
  <c r="I171" i="1"/>
  <c r="J171" i="1" s="1"/>
  <c r="I172" i="1"/>
  <c r="J172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2" i="1"/>
  <c r="J182" i="1" s="1"/>
  <c r="I183" i="1"/>
  <c r="J183" i="1" s="1"/>
  <c r="I184" i="1"/>
  <c r="J184" i="1" s="1"/>
  <c r="I185" i="1"/>
  <c r="J185" i="1"/>
  <c r="I187" i="1"/>
  <c r="J187" i="1" s="1"/>
  <c r="I188" i="1"/>
  <c r="J188" i="1" s="1"/>
  <c r="I190" i="1"/>
  <c r="J190" i="1" s="1"/>
  <c r="J189" i="1" s="1"/>
  <c r="I192" i="1"/>
  <c r="J192" i="1" s="1"/>
  <c r="I193" i="1"/>
  <c r="J193" i="1" s="1"/>
  <c r="I9" i="1"/>
  <c r="J9" i="1" s="1"/>
  <c r="I10" i="1"/>
  <c r="J10" i="1" s="1"/>
  <c r="I11" i="1"/>
  <c r="J11" i="1" s="1"/>
  <c r="I13" i="1"/>
  <c r="J13" i="1" s="1"/>
  <c r="I14" i="1"/>
  <c r="J14" i="1" s="1"/>
  <c r="I7" i="1"/>
  <c r="J7" i="1" s="1"/>
  <c r="J6" i="1" s="1"/>
  <c r="J186" i="1" l="1"/>
  <c r="J83" i="1"/>
  <c r="J108" i="1"/>
  <c r="J8" i="1"/>
  <c r="J168" i="1"/>
  <c r="J120" i="1"/>
  <c r="J135" i="1"/>
  <c r="J131" i="1"/>
  <c r="J76" i="1"/>
  <c r="J71" i="1"/>
  <c r="J63" i="1"/>
  <c r="J50" i="1"/>
  <c r="J39" i="1"/>
  <c r="J155" i="1"/>
  <c r="J145" i="1"/>
  <c r="J126" i="1"/>
  <c r="J87" i="1"/>
  <c r="J57" i="1"/>
  <c r="J191" i="1"/>
  <c r="J12" i="1"/>
  <c r="J5" i="1" s="1"/>
  <c r="J181" i="1"/>
  <c r="J102" i="1"/>
  <c r="J36" i="1"/>
  <c r="J173" i="1"/>
  <c r="J115" i="1"/>
  <c r="J44" i="1"/>
  <c r="J18" i="1"/>
  <c r="J75" i="1" l="1"/>
  <c r="J17" i="1"/>
  <c r="J144" i="1"/>
  <c r="J197" i="1" l="1"/>
  <c r="J195" i="1"/>
  <c r="J196" i="1"/>
</calcChain>
</file>

<file path=xl/sharedStrings.xml><?xml version="1.0" encoding="utf-8"?>
<sst xmlns="http://schemas.openxmlformats.org/spreadsheetml/2006/main" count="1021" uniqueCount="580">
  <si>
    <t>9.2</t>
  </si>
  <si>
    <t>9.3</t>
  </si>
  <si>
    <t>RETIRADA DE APARELHOS DE ILUMINACAO C/ REAPROVEITAMENTO DE LAMPADAS</t>
  </si>
  <si>
    <t>06.01.200.005U</t>
  </si>
  <si>
    <t>06.01.200.005V</t>
  </si>
  <si>
    <t>91785</t>
  </si>
  <si>
    <t>ASTU - ASSENTAMENTO DE TUBOS E PECAS</t>
  </si>
  <si>
    <t>1.1</t>
  </si>
  <si>
    <t>1.2</t>
  </si>
  <si>
    <t>1.3</t>
  </si>
  <si>
    <t>16.009.021U</t>
  </si>
  <si>
    <t>CAMINHONETE CABINE SIMPLES COM MOTOR 1.6 FLEX, CÂMBIO MANUAL, POTÊNCIA 101/104 CV, 2 PORTAS - CHP DIURNO. AF_11/2015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</si>
  <si>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</si>
  <si>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</si>
  <si>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</si>
  <si>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</si>
  <si>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</si>
  <si>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</si>
  <si>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</si>
  <si>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</si>
  <si>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</si>
  <si>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Próprio</t>
  </si>
  <si>
    <t>ELETRODUTO DE AÇO GALVANIZADO, CLASSE LEVE, DN 20 MM (3/4), APARENTE, INSTALADO EM TETO - FORNECIMENTO E INSTALAÇÃO. AF_11/2016_P</t>
  </si>
  <si>
    <t>95641</t>
  </si>
  <si>
    <t>Divisórias com Isolamento acústico de 50 db</t>
  </si>
  <si>
    <t>ARQUITETURA</t>
  </si>
  <si>
    <t>Retirada de portas e esquadrias em madeira</t>
  </si>
  <si>
    <t>CABO DE COBRE FLEXÍVEL ISOLADO, 95 MM², ANTI-CHAMA 0,6/1,0 KV, PARA DISTRIBUIÇÃO - FORNECIMENTO E INSTALAÇÃO. AF_12/2015</t>
  </si>
  <si>
    <t>REMOCAO DE RODAPE DE MADEIRA</t>
  </si>
  <si>
    <t>Forro de gesso acartonado tipo estruturado, chapa e=12,5mm</t>
  </si>
  <si>
    <t>termostato digital</t>
  </si>
  <si>
    <t>CONJUNTO DE MEDIÇÃO AGRUPADA P/ 3 MEDIDORES TRIFÁSICO 100 A + 1 MEDIÇÃO DIRETA 175 A</t>
  </si>
  <si>
    <t>Total Geral</t>
  </si>
  <si>
    <t>M</t>
  </si>
  <si>
    <t>reforma de mapa de escape</t>
  </si>
  <si>
    <t>ELETRODUTO FLEXIVEL ACO GALV TIPO SEALTUBE D = 2" (50MM)</t>
  </si>
  <si>
    <t>Disjuntor tripolar 100A com relé térmico e magnético ajustável Icu=50kA</t>
  </si>
  <si>
    <t>11.6.2.1</t>
  </si>
  <si>
    <t>11.6.2.2</t>
  </si>
  <si>
    <t>Eletrocalha perfurada em chapa de aço galvanizado com tampa 100x50mm</t>
  </si>
  <si>
    <t>11.6.2.3</t>
  </si>
  <si>
    <t>5.3.1</t>
  </si>
  <si>
    <t>11.6.2.4</t>
  </si>
  <si>
    <t>83471U</t>
  </si>
  <si>
    <t>5.3.2</t>
  </si>
  <si>
    <t>11.6.2.5</t>
  </si>
  <si>
    <t>5.3.3</t>
  </si>
  <si>
    <t>11.6.2.6</t>
  </si>
  <si>
    <t>5.3.4</t>
  </si>
  <si>
    <t>11.6.2.7</t>
  </si>
  <si>
    <t>Remoção de Estação de Trabalho e Mesas de Reunião</t>
  </si>
  <si>
    <t>5.3.5</t>
  </si>
  <si>
    <t>11.6.2.8</t>
  </si>
  <si>
    <t>1.2.1</t>
  </si>
  <si>
    <t>5.3.6</t>
  </si>
  <si>
    <t>11.6.2.9</t>
  </si>
  <si>
    <t>1.2.2</t>
  </si>
  <si>
    <t>1.2.3</t>
  </si>
  <si>
    <t>SERVIÇOS FINAIS / LIMPEZA</t>
  </si>
  <si>
    <t>fechadura eletromagnética para controle de acesso (incluso fiação)</t>
  </si>
  <si>
    <t>Mobiliário</t>
  </si>
  <si>
    <t>m</t>
  </si>
  <si>
    <t>MES</t>
  </si>
  <si>
    <t>SISTEMA DE CONTROLE DE ACESSO (SCA)</t>
  </si>
  <si>
    <t>(COMPOSIÇÃO REPRESENTATIVA) DO SERVIÇO DE INSTALAÇÃO DE TUBOS DE PVC, SOLDÁVEL, ÁGUA FRIA, DN 25 MM (INSTALADO EM RAMAL, SUB-RAMAL, RAMAL DE DISTRIBUIÇÃO OU PRUMADA), INCLUSIVE CONEXÕES, CORTES E FIXAÇÕES, PARA PRÉDIOS. AF_10/2015</t>
  </si>
  <si>
    <t>Remoção de Dutos</t>
  </si>
  <si>
    <t>2.4.1</t>
  </si>
  <si>
    <t>83472U</t>
  </si>
  <si>
    <t>2.4.2</t>
  </si>
  <si>
    <t>2.4.3</t>
  </si>
  <si>
    <t>2.4.4</t>
  </si>
  <si>
    <t>2.4.5</t>
  </si>
  <si>
    <t>Remontagem de Mesas de Reunião</t>
  </si>
  <si>
    <t>02.002.110U</t>
  </si>
  <si>
    <t>SBC 70119</t>
  </si>
  <si>
    <t>DEMOLIÇÕES E REMOÇÕES</t>
  </si>
  <si>
    <t>95675</t>
  </si>
  <si>
    <t>Transporte Vertical de Materiais e Entulho em Elevador e Carrinho Plataforma</t>
  </si>
  <si>
    <t>Remoção de dutos flexíveis</t>
  </si>
  <si>
    <t>Substituição de módulo de bateria para iluminação de emergência</t>
  </si>
  <si>
    <t>Banco</t>
  </si>
  <si>
    <t>Reinstalação de Placas de Identificação com alteração de dizeres</t>
  </si>
  <si>
    <t>APLICAÇÃO DE FUNDO SELADOR ACRÍLICO EM TETO, UMA DEMÃO. AF_06/2014</t>
  </si>
  <si>
    <t>Bota Fora</t>
  </si>
  <si>
    <t>difusor de insuflamento tam.5 (416x468mm)</t>
  </si>
  <si>
    <t>00000100</t>
  </si>
  <si>
    <t>88484</t>
  </si>
  <si>
    <t>Reinstalação de caixa VAV com conjunto controlador (controladora, atuador e sensor)</t>
  </si>
  <si>
    <t>88485</t>
  </si>
  <si>
    <t>00000107</t>
  </si>
  <si>
    <t>88486</t>
  </si>
  <si>
    <t>Remoção em divisória em painel de vidro duplo</t>
  </si>
  <si>
    <t>88489</t>
  </si>
  <si>
    <t>remoção de câmera de CFTV</t>
  </si>
  <si>
    <t>85332U</t>
  </si>
  <si>
    <t>DESPESAS ADMINISTRATIVAS</t>
  </si>
  <si>
    <t>16.005.000044.SER</t>
  </si>
  <si>
    <t>DEMOLICAO DE FORRO DE GESSO</t>
  </si>
  <si>
    <t>RETIRADA DE DISJUNTOR ELETROMAGNÉTICO</t>
  </si>
  <si>
    <t>SBC 69870</t>
  </si>
  <si>
    <t>00000112</t>
  </si>
  <si>
    <t>00000115</t>
  </si>
  <si>
    <t>remoção de painel acústico em placas (Sonare)</t>
  </si>
  <si>
    <t>00000116</t>
  </si>
  <si>
    <t>RETIRADA DE CABOS ELÉTRICOS 10mm2 A 75mm2</t>
  </si>
  <si>
    <t>88496</t>
  </si>
  <si>
    <t>instalação de A&amp;amp;V para sala de conferência (com fornecimento de sonofletores, cabos e infra)</t>
  </si>
  <si>
    <t>88497</t>
  </si>
  <si>
    <t>11.6.1.1</t>
  </si>
  <si>
    <t>11.6.1.2</t>
  </si>
  <si>
    <t>11.6.1.3</t>
  </si>
  <si>
    <t>11.6.1.4</t>
  </si>
  <si>
    <t>11.6.1.5</t>
  </si>
  <si>
    <t>11.6.1.6</t>
  </si>
  <si>
    <t>11.6.1.7</t>
  </si>
  <si>
    <t>13.1</t>
  </si>
  <si>
    <t>11.6.1.8</t>
  </si>
  <si>
    <t>13.2</t>
  </si>
  <si>
    <t>1.1.1</t>
  </si>
  <si>
    <t>11.6.1.9</t>
  </si>
  <si>
    <t>EQUIPE TÉCNICA E ADMINISTRAÇÃO LOCAL</t>
  </si>
  <si>
    <t>m²</t>
  </si>
  <si>
    <t>m³</t>
  </si>
  <si>
    <t>93567</t>
  </si>
  <si>
    <t>152</t>
  </si>
  <si>
    <t>153</t>
  </si>
  <si>
    <t>00000124</t>
  </si>
  <si>
    <t>154</t>
  </si>
  <si>
    <t>155</t>
  </si>
  <si>
    <t>157</t>
  </si>
  <si>
    <t>158</t>
  </si>
  <si>
    <t>reinstalação de batente de alumínio</t>
  </si>
  <si>
    <t>159</t>
  </si>
  <si>
    <t>botoeira de destrave para controle de acesso (incluso fiação)</t>
  </si>
  <si>
    <t>Caixa VAV 400x200mm</t>
  </si>
  <si>
    <t>Und</t>
  </si>
  <si>
    <t>PISOS, SOLEIRAS E RODAPÉS</t>
  </si>
  <si>
    <t>2.3.1</t>
  </si>
  <si>
    <t>2.3.2</t>
  </si>
  <si>
    <t>2.3.3</t>
  </si>
  <si>
    <t>85371</t>
  </si>
  <si>
    <t>2.3.4</t>
  </si>
  <si>
    <t>instalação de A&amp;amp;V para sala de reunião (com fornecimento de cabos e infra)</t>
  </si>
  <si>
    <t>85372</t>
  </si>
  <si>
    <t>PINT - PINTURAS</t>
  </si>
  <si>
    <t>93572</t>
  </si>
  <si>
    <t>Drenagem de Rede</t>
  </si>
  <si>
    <t>DOCUMENTAÇÃO FINAL</t>
  </si>
  <si>
    <t>161</t>
  </si>
  <si>
    <t>162</t>
  </si>
  <si>
    <t>163</t>
  </si>
  <si>
    <t>00000134</t>
  </si>
  <si>
    <t>164</t>
  </si>
  <si>
    <t>165</t>
  </si>
  <si>
    <t>166</t>
  </si>
  <si>
    <t>168</t>
  </si>
  <si>
    <t>190325</t>
  </si>
  <si>
    <t>169</t>
  </si>
  <si>
    <t>190326</t>
  </si>
  <si>
    <t>REDE DE CABEAMENTO ESTRUTURADO (RCE) - VOZ E DADOS</t>
  </si>
  <si>
    <t>190327</t>
  </si>
  <si>
    <t>190328</t>
  </si>
  <si>
    <t>190329</t>
  </si>
  <si>
    <t>SPRINKLERS</t>
  </si>
  <si>
    <t>reinstalação de rodapé de madeira</t>
  </si>
  <si>
    <t>Caixa VAV 300x100mm</t>
  </si>
  <si>
    <t>REMOÇÕES</t>
  </si>
  <si>
    <t>remoção de atenuador de ruído em entreforro</t>
  </si>
  <si>
    <t>Retirada de Ponto RJ45 em Régua Eletrificada ou Caixa Sperone</t>
  </si>
  <si>
    <t>REINSTALAÇÕES</t>
  </si>
  <si>
    <t>170</t>
  </si>
  <si>
    <t>171</t>
  </si>
  <si>
    <t>172</t>
  </si>
  <si>
    <t>MARCENARIA</t>
  </si>
  <si>
    <t>173</t>
  </si>
  <si>
    <t>190330</t>
  </si>
  <si>
    <t>190331</t>
  </si>
  <si>
    <t>174</t>
  </si>
  <si>
    <t>175</t>
  </si>
  <si>
    <t>176</t>
  </si>
  <si>
    <t>SEDI - SERVIÇOS DIVERSOS</t>
  </si>
  <si>
    <t>177</t>
  </si>
  <si>
    <t>4.7.1</t>
  </si>
  <si>
    <t>178</t>
  </si>
  <si>
    <t>4.7.2</t>
  </si>
  <si>
    <t>4.7.3</t>
  </si>
  <si>
    <t>4.7.4</t>
  </si>
  <si>
    <t>4.7.5</t>
  </si>
  <si>
    <t>LUMINÁRIAS</t>
  </si>
  <si>
    <t>CERTIFICAÇÃO</t>
  </si>
  <si>
    <t>00000001</t>
  </si>
  <si>
    <t>(composição representativa) infraestrutura 1" para instalações especiais até 10m (projeção horizontal)</t>
  </si>
  <si>
    <t>APLICAÇÃO MANUAL DE PINTURA COM TINTA LÁTEX PVA EM TETO, DUAS DEMÃOS. AF_06/2014</t>
  </si>
  <si>
    <t>00000005</t>
  </si>
  <si>
    <t>Engenheiro Elétrico com encargos complementares (mensalista)</t>
  </si>
  <si>
    <t>00000006</t>
  </si>
  <si>
    <t>00000008</t>
  </si>
  <si>
    <t>Remoção de eletrodutos até 1", inclusive caixas e conexões</t>
  </si>
  <si>
    <t>TOMADA BAIXA DE EMBUTIR (2 MÓDULOS), 2P+T 20 A, INCLUINDO SUPORTE E PLACA - FORNECIMENTO E INSTALAÇÃO. AF_12/2015</t>
  </si>
  <si>
    <t>180</t>
  </si>
  <si>
    <t>181</t>
  </si>
  <si>
    <t>182</t>
  </si>
  <si>
    <t>183</t>
  </si>
  <si>
    <t>SINAPI</t>
  </si>
  <si>
    <t>184</t>
  </si>
  <si>
    <t>186</t>
  </si>
  <si>
    <t>189</t>
  </si>
  <si>
    <t>PARE - PAREDES/PAINEIS</t>
  </si>
  <si>
    <t>00000010</t>
  </si>
  <si>
    <t>00000011</t>
  </si>
  <si>
    <t>SBC 22401</t>
  </si>
  <si>
    <t>Requadro em compensado naval laminado em freijó linheiro para porta de vidro</t>
  </si>
  <si>
    <t>Descrição</t>
  </si>
  <si>
    <t>ENGENHEIRO CIVIL DE OBRA PLENO COM ENCARGOS COMPLEMENTARES</t>
  </si>
  <si>
    <t>QUADROS ELÉTRICOS</t>
  </si>
  <si>
    <t>reinstalação de atenuador de ruído em entreforro</t>
  </si>
  <si>
    <t>Projeto "as Built" de Arquitetura</t>
  </si>
  <si>
    <t>reinstalação de porta de vidro duplo</t>
  </si>
  <si>
    <t>duto em chapa galvanizada com isolamento em manta de lã de vidro, incluso suportes</t>
  </si>
  <si>
    <t>12.2</t>
  </si>
  <si>
    <t>Remoção de laço de detecção</t>
  </si>
  <si>
    <t>00000020</t>
  </si>
  <si>
    <t>00000023</t>
  </si>
  <si>
    <t>remoção de forro modular</t>
  </si>
  <si>
    <t>00000025</t>
  </si>
  <si>
    <t>00000026</t>
  </si>
  <si>
    <t>SBC 22416</t>
  </si>
  <si>
    <t>00000027</t>
  </si>
  <si>
    <t>92001A</t>
  </si>
  <si>
    <t>6.3.1</t>
  </si>
  <si>
    <t>6.3.2</t>
  </si>
  <si>
    <t>6.3.3</t>
  </si>
  <si>
    <t>Instalação de Novos Pontos (Cabos e Conectores)</t>
  </si>
  <si>
    <t>6.3.4</t>
  </si>
  <si>
    <t>2.2.1</t>
  </si>
  <si>
    <t>2.2.2</t>
  </si>
  <si>
    <t>92001M</t>
  </si>
  <si>
    <t>92001N</t>
  </si>
  <si>
    <t>92001O</t>
  </si>
  <si>
    <t>ELEMENTOS DIVISÓRIOS</t>
  </si>
  <si>
    <t>92001P</t>
  </si>
  <si>
    <t>CABO DE COBRE FLEXÍVEL ISOLADO, 2,5 MM², ANTI-CHAMA 450/750 V, PARA CIRCUITOS TERMINAIS - FORNECIMENTO E INSTALAÇÃO. AF_12/2015</t>
  </si>
  <si>
    <t>92001Q</t>
  </si>
  <si>
    <t>92001R</t>
  </si>
  <si>
    <t>92001S</t>
  </si>
  <si>
    <t>92001T</t>
  </si>
  <si>
    <t>Remoção de marcos e batentes</t>
  </si>
  <si>
    <t>92001U</t>
  </si>
  <si>
    <t>quadro elétrico para comando de exaustor (fornecimento e instalação)</t>
  </si>
  <si>
    <t>00000032</t>
  </si>
  <si>
    <t>00000035</t>
  </si>
  <si>
    <t>00000036</t>
  </si>
  <si>
    <t>00000037</t>
  </si>
  <si>
    <t>Desmontagem de piso elevado</t>
  </si>
  <si>
    <t>Teste de Rede</t>
  </si>
  <si>
    <t>COBE - COBERTURA</t>
  </si>
  <si>
    <t>DEREG-001</t>
  </si>
  <si>
    <t>remontagem de piso elevado existente (somente placas)</t>
  </si>
  <si>
    <t>Reinstalação de A&amp;amp;V para auditório</t>
  </si>
  <si>
    <t>00000043</t>
  </si>
  <si>
    <t>8.7.1</t>
  </si>
  <si>
    <t>8.7.2</t>
  </si>
  <si>
    <t>8.7.3</t>
  </si>
  <si>
    <t>00000045</t>
  </si>
  <si>
    <t>8.7.4</t>
  </si>
  <si>
    <t>00000047</t>
  </si>
  <si>
    <t>00000048</t>
  </si>
  <si>
    <t>00000049</t>
  </si>
  <si>
    <t>10</t>
  </si>
  <si>
    <t>APLICAÇÃO E LIXAMENTO DE MASSA LÁTEX EM TETO, DUAS DEMÃOS. AF_06/2014</t>
  </si>
  <si>
    <t>COMUNICAÇÃO VISUAL</t>
  </si>
  <si>
    <t>11</t>
  </si>
  <si>
    <t>12</t>
  </si>
  <si>
    <t>13</t>
  </si>
  <si>
    <t>Código</t>
  </si>
  <si>
    <t>02.002.106U</t>
  </si>
  <si>
    <t>00000050</t>
  </si>
  <si>
    <t>00000051</t>
  </si>
  <si>
    <t>INTERRUPTOR SIMPLES (2 MÓDULOS), 10A/250V, INCLUINDO SUPORTE E PLACA - FORNECIMENTO E INSTALAÇÃO. AF_12/2015</t>
  </si>
  <si>
    <t>00000054</t>
  </si>
  <si>
    <t>00000057</t>
  </si>
  <si>
    <t>SERT - SERVIÇOS TÉCNICOS</t>
  </si>
  <si>
    <t>CANT - CANTEIRO DE OBRAS</t>
  </si>
  <si>
    <t>revestimento em painel acústico em placas (Sonare) - CORRIGIDO</t>
  </si>
  <si>
    <t>Reinstalação de carpete em placas</t>
  </si>
  <si>
    <t>UN</t>
  </si>
  <si>
    <t>00000060</t>
  </si>
  <si>
    <t>16.005.000045.SER</t>
  </si>
  <si>
    <t>00000061</t>
  </si>
  <si>
    <t>00000064</t>
  </si>
  <si>
    <t>CHP</t>
  </si>
  <si>
    <t>00000065</t>
  </si>
  <si>
    <t>00000066</t>
  </si>
  <si>
    <t>00000067</t>
  </si>
  <si>
    <t>APLICAÇÃO E LIXAMENTO DE MASSA LÁTEX EM PAREDES, DUAS DEMÃOS. AF_06/2014</t>
  </si>
  <si>
    <t>00000068</t>
  </si>
  <si>
    <t>02.002.108U</t>
  </si>
  <si>
    <t>3.13.1</t>
  </si>
  <si>
    <t>3.13.2</t>
  </si>
  <si>
    <t>3.13.3</t>
  </si>
  <si>
    <t>remoção de placa de identificação fixada em porta ou parede</t>
  </si>
  <si>
    <t>11.6.1</t>
  </si>
  <si>
    <t>Tipo</t>
  </si>
  <si>
    <t>11.6.2</t>
  </si>
  <si>
    <t>11.6.3</t>
  </si>
  <si>
    <t>00000070</t>
  </si>
  <si>
    <t>11.6.4</t>
  </si>
  <si>
    <t>11.6.5</t>
  </si>
  <si>
    <t>00000072</t>
  </si>
  <si>
    <t>11.6.6</t>
  </si>
  <si>
    <t>00000074</t>
  </si>
  <si>
    <t>2.1.1</t>
  </si>
  <si>
    <t>2.1.2</t>
  </si>
  <si>
    <t>2.1.3</t>
  </si>
  <si>
    <t>11.6.2.10</t>
  </si>
  <si>
    <t>2.1.4</t>
  </si>
  <si>
    <t>2.1.10</t>
  </si>
  <si>
    <t>11.6.2.11</t>
  </si>
  <si>
    <t>2.1.5</t>
  </si>
  <si>
    <t>2.1.11</t>
  </si>
  <si>
    <t>11.6.2.12</t>
  </si>
  <si>
    <t>2.1.6</t>
  </si>
  <si>
    <t>2.1.12</t>
  </si>
  <si>
    <t>CABOS ELÉTRICOS</t>
  </si>
  <si>
    <t>2.1.7</t>
  </si>
  <si>
    <t>2.1.13</t>
  </si>
  <si>
    <t>Total</t>
  </si>
  <si>
    <t>2.1.8</t>
  </si>
  <si>
    <t>2.1.14</t>
  </si>
  <si>
    <t>2.1.9</t>
  </si>
  <si>
    <t>2.1.15</t>
  </si>
  <si>
    <t>3.13.3.1</t>
  </si>
  <si>
    <t>2.1.16</t>
  </si>
  <si>
    <t>3.13.3.2</t>
  </si>
  <si>
    <t>2.1.17</t>
  </si>
  <si>
    <t>3.13.3.3</t>
  </si>
  <si>
    <t>3.13.3.4</t>
  </si>
  <si>
    <t>3.13.3.5</t>
  </si>
  <si>
    <t>3.13.3.6</t>
  </si>
  <si>
    <t>3.13.3.7</t>
  </si>
  <si>
    <t>TOMADAS E INTERRUPTORES</t>
  </si>
  <si>
    <t>3.13.3.8</t>
  </si>
  <si>
    <t>3.13.3.9</t>
  </si>
  <si>
    <t>Acionador manual tipo quebra vidro SDAI</t>
  </si>
  <si>
    <t>remontagem de painel de madeira para TV</t>
  </si>
  <si>
    <t>00000081</t>
  </si>
  <si>
    <t>00000082</t>
  </si>
  <si>
    <t>vinil auto adesivo sobre vidro</t>
  </si>
  <si>
    <t>Eletrocalha perfurada em chapa de aço galvanizado com tampa 150x50mm</t>
  </si>
  <si>
    <t>REGISTRO DE ART E/OU RRT</t>
  </si>
  <si>
    <t>remoção de conjunto de pontos de A&amp;amp;V</t>
  </si>
  <si>
    <t>Retirada de portas e esquadrias em vidro</t>
  </si>
  <si>
    <t>REMANEJAMENTO DE QUADRO ELÉTRICO DE SOBREPOR</t>
  </si>
  <si>
    <t>Demolição e retirada de divisória Drywall (gesso acartonado)</t>
  </si>
  <si>
    <t>Despesas de cópias de projetos em plotter</t>
  </si>
  <si>
    <t>Reinstalação de Aparelho de Iluminação Tipo Calha</t>
  </si>
  <si>
    <t>RETIRADA DE ELETRODUTO DE FERRO GALVANIZADO</t>
  </si>
  <si>
    <t>00000090</t>
  </si>
  <si>
    <t>00000091</t>
  </si>
  <si>
    <t>00000093</t>
  </si>
  <si>
    <t>reinstalação de câmera de CFTV</t>
  </si>
  <si>
    <t>00000094</t>
  </si>
  <si>
    <t>00000095</t>
  </si>
  <si>
    <t>ORSE</t>
  </si>
  <si>
    <t>reinstalação de conjunto de controle de acesso para porta dupla (incluso fiação)</t>
  </si>
  <si>
    <t>Eletroduto de aço galvanizado eletrolítico DN 62mm (2,5”), tipo semi-pesado</t>
  </si>
  <si>
    <t>Laço de detecção</t>
  </si>
  <si>
    <t>00000099</t>
  </si>
  <si>
    <t>INFRA-ESTRUTURA</t>
  </si>
  <si>
    <t>CAIXA RETANGULAR 4" X 2" BAIXA (0,30 M DO PISO), PVC, INSTALADA EM PAREDE - FORNECIMENTO E INSTALAÇÃO. AF_12/2015</t>
  </si>
  <si>
    <t>SISTEMA DE DETECÇÃO E ALARME DE INCÊNDIO - SDAI</t>
  </si>
  <si>
    <t>PISO - PISOS</t>
  </si>
  <si>
    <t>DEREG - reforma salas 1, 2 e 5 - novembro-2017</t>
  </si>
  <si>
    <t>11.6.6.1</t>
  </si>
  <si>
    <t>FORROS</t>
  </si>
  <si>
    <t>11.6.6.2</t>
  </si>
  <si>
    <t>Remontagem de estação de trabalho</t>
  </si>
  <si>
    <t>91926</t>
  </si>
  <si>
    <t>ENCARREGADO GERAL DE OBRAS COM ENCARGOS COMPLEMENTARES</t>
  </si>
  <si>
    <t>ELETRODUTO FLEXIVEL ACO GALV TIPO SEALTUBE D = 1" (25MM)</t>
  </si>
  <si>
    <t>Registro de ar de lâminas opostas com ajuste manual (1000x305mm</t>
  </si>
  <si>
    <t>CABO DE COBRE FLEXÍVEL ISOLADO, 3x2,5 MM²</t>
  </si>
  <si>
    <t>2.8.1</t>
  </si>
  <si>
    <t>2.8.2</t>
  </si>
  <si>
    <t>2.8.3</t>
  </si>
  <si>
    <t>10.1</t>
  </si>
  <si>
    <t>10.2</t>
  </si>
  <si>
    <t>10.3</t>
  </si>
  <si>
    <t>10.4</t>
  </si>
  <si>
    <t>10.5</t>
  </si>
  <si>
    <t>10.6</t>
  </si>
  <si>
    <t>10.7</t>
  </si>
  <si>
    <t>10.8</t>
  </si>
  <si>
    <t>ELÉTRICA</t>
  </si>
  <si>
    <t>(composição representativa) infraestrutura 1" para instalações especiais até 5m (projeção horizontal)</t>
  </si>
  <si>
    <t>Quant.</t>
  </si>
  <si>
    <t>CABO DE COBRE FLEXÍVEL ISOLADO, 35 MM², ANTI-CHAMA 0,6/1,0 KV, PARA DISTRIBUIÇÃO - FORNECIMENTO E INSTALAÇÃO. AF_12/2015</t>
  </si>
  <si>
    <t>06.01.206</t>
  </si>
  <si>
    <t>06.01.207</t>
  </si>
  <si>
    <t>91940</t>
  </si>
  <si>
    <t>91941</t>
  </si>
  <si>
    <t>3.13.2.1</t>
  </si>
  <si>
    <t>3.13.2.2</t>
  </si>
  <si>
    <t>3.13.2.3</t>
  </si>
  <si>
    <t>Retirada de equipamentos de Controle de Acesso</t>
  </si>
  <si>
    <t>INSTALAÇÕES HIDROSSANITÁRIAS</t>
  </si>
  <si>
    <t>Caixa VAV 500x100mm</t>
  </si>
  <si>
    <t>7.3.1</t>
  </si>
  <si>
    <t>7.3.2</t>
  </si>
  <si>
    <t>7.3.3</t>
  </si>
  <si>
    <t>7.3.4</t>
  </si>
  <si>
    <t>7.3.5</t>
  </si>
  <si>
    <t>remontagem de armário baixo tipo rack</t>
  </si>
  <si>
    <t>06.01.300.001U</t>
  </si>
  <si>
    <t>Valor Unit com BDI</t>
  </si>
  <si>
    <t>duto em chapa galvanizada para exaustão, sem isolamento, incluso suportes</t>
  </si>
  <si>
    <t>91953</t>
  </si>
  <si>
    <t>Reinstalação de pontos em régua eletrificada ou caixa Sperone</t>
  </si>
  <si>
    <t>Item</t>
  </si>
  <si>
    <t>91959</t>
  </si>
  <si>
    <t>exaustor centrífugo 1.350 m3/h 60 mmca</t>
  </si>
  <si>
    <t>REVESTIMENTOS DE PAREDE</t>
  </si>
  <si>
    <t>90817</t>
  </si>
  <si>
    <t>HIDRÔMETRO DN 25 (¾ ), 5,0 M³/H FORNECIMENTO E INSTALAÇÃO. AF_11/2016</t>
  </si>
  <si>
    <t>92145</t>
  </si>
  <si>
    <t>90819</t>
  </si>
  <si>
    <t>balcão de recepção em laminado melamínico e vidro serigrafado</t>
  </si>
  <si>
    <t>Transporte horizontal de materiais e entulho em carrinho Plataforma</t>
  </si>
  <si>
    <t>Remanejamento de Ponto de Sprinkler (aço carbono - até 2m)</t>
  </si>
  <si>
    <t>SEES - SERVIÇOS ESPECIAIS</t>
  </si>
  <si>
    <t>APLICAÇÃO DE FUNDO SELADOR ACRÍLICO EM PAREDES, UMA DEMÃO. AF_06/2014</t>
  </si>
  <si>
    <t>RETIRADA DE TOMADA COM CAIXA DE PISO</t>
  </si>
  <si>
    <t>reinstalação de porta e bandeira de madeira</t>
  </si>
  <si>
    <t>CAIXA RETANGULAR 4" X 2" MÉDIA (1,30 M DO PISO), PVC, INSTALADA EM PAREDE - FORNECIMENTO E INSTALAÇÃO. AF_12/2015</t>
  </si>
  <si>
    <t>92009</t>
  </si>
  <si>
    <t>11.6.5.1</t>
  </si>
  <si>
    <t>Disjuntor tripolar 200A com relé térmico e magnético ajustável Icu=50kA</t>
  </si>
  <si>
    <t>11.6.5.2</t>
  </si>
  <si>
    <t>11.6.5.3</t>
  </si>
  <si>
    <t>11.6.5.4</t>
  </si>
  <si>
    <t>CAIXA DE EMBUTIR EM PISO ELEVADO, C/ 2 TOMADAS 2P+T 10 A, SPE800-PR SPERONE, FORNECIMENTO E INSTALAÇÃO</t>
  </si>
  <si>
    <t>INEL - INSTALAÇÃO ELÉTRICA/ELETRIFICAÇÃO E ILUMINAÇÃO EXTERNA</t>
  </si>
  <si>
    <t>CIRCUITO FECHADO DE TV (CFTV)</t>
  </si>
  <si>
    <t>Total do BDI</t>
  </si>
  <si>
    <t>SBC 14050</t>
  </si>
  <si>
    <t>3.13.3.10</t>
  </si>
  <si>
    <t>3.13.3.11</t>
  </si>
  <si>
    <t>3.13.3.12</t>
  </si>
  <si>
    <t>3.13.3.13</t>
  </si>
  <si>
    <t>3.13.3.14</t>
  </si>
  <si>
    <t>2.7.1</t>
  </si>
  <si>
    <t>2.7.2</t>
  </si>
  <si>
    <t>2.7.3</t>
  </si>
  <si>
    <t>Remoção de carpete modular em placas</t>
  </si>
  <si>
    <t>2.7.4</t>
  </si>
  <si>
    <t>2.7.5</t>
  </si>
  <si>
    <t>2.7.6</t>
  </si>
  <si>
    <t>2.7.7</t>
  </si>
  <si>
    <t>Projeto ""As Built Instalações Gerais</t>
  </si>
  <si>
    <t>TAXA DE CONSUMO DE TELEFONE MENSAL</t>
  </si>
  <si>
    <t>Armário técnico em compensado naval laminado em freijó linheiro</t>
  </si>
  <si>
    <t>FORNECIMENTO E INSTALAÇÃO</t>
  </si>
  <si>
    <t>reinstalação de difusor linear 1000 a 1600mm</t>
  </si>
  <si>
    <t>92982</t>
  </si>
  <si>
    <t>SISTEMA DE ÁUDIO E VÍDEO (A&amp;amp;V)</t>
  </si>
  <si>
    <t>92986</t>
  </si>
  <si>
    <t>Soleira em granito Juparaná Gold</t>
  </si>
  <si>
    <t>92988</t>
  </si>
  <si>
    <t>remoção de caixa VAV</t>
  </si>
  <si>
    <t>m².mês</t>
  </si>
  <si>
    <t>Reinstalação de requadro de madeira para porta de vidro</t>
  </si>
  <si>
    <t>3.13.1.1</t>
  </si>
  <si>
    <t>difusor de insuflamento tam.3 (304x356mm)</t>
  </si>
  <si>
    <t>SBC 90804</t>
  </si>
  <si>
    <t>3.13.1.2</t>
  </si>
  <si>
    <t>Reinstalação de forro de fibra mineral em placas</t>
  </si>
  <si>
    <t>3.13.1.3</t>
  </si>
  <si>
    <t>3.13.1.4</t>
  </si>
  <si>
    <t>CABO DE COBRE FLEXÍVEL ISOLADO, 16 MM², ANTI-CHAMA 0,6/1,0 KV, PARA DISTRIBUIÇÃO - FORNECIMENTO E INSTALAÇÃO. AF_12/2015</t>
  </si>
  <si>
    <t>3.13.1.5</t>
  </si>
  <si>
    <t>Mês</t>
  </si>
  <si>
    <t>3.13.1.6</t>
  </si>
  <si>
    <t>Remoção de difusores lineares de 1050 a 1500mm</t>
  </si>
  <si>
    <t>16.005.000050.SER</t>
  </si>
  <si>
    <t>Papel de parede cor areia com tramas verticais</t>
  </si>
  <si>
    <t>92992</t>
  </si>
  <si>
    <t>reinstalação de painel acústico em placas (Sonare)</t>
  </si>
  <si>
    <t>SERP - SERVIÇOS PRELIMINARES</t>
  </si>
  <si>
    <t>Planilha Orçamentária Sintética</t>
  </si>
  <si>
    <t>KIT CAVALETE PARA MEDIÇÃO DE ÁGUA - ENTRADA INDIVIDUALIZADA, EM PVC DN 25 (¾), PARA 2 MEDIDORES  FORNECIMENTO E INSTALAÇÃO (EXCLUSIVE HIDRÔMETRO). AF_11/2016</t>
  </si>
  <si>
    <t>DEMOLIÇÕES</t>
  </si>
  <si>
    <t>CONDULETE EM ALUMINIO FUNDIDO 3" TIPO "E" - FORNECIMENTO E INSTALACAO</t>
  </si>
  <si>
    <t>APLICAÇÃO MANUAL DE PINTURA COM TINTA LÁTEX ACRÍLICA EM PAREDES, DUAS DEMÃOS. AF_06/2014</t>
  </si>
  <si>
    <t>CONECTOR METALICO IDC 2,5 A 4 MM2</t>
  </si>
  <si>
    <t>11.6.4.1</t>
  </si>
  <si>
    <t>11.6.4.2</t>
  </si>
  <si>
    <t>11.6.4.3</t>
  </si>
  <si>
    <t>11.6.4.4</t>
  </si>
  <si>
    <t>Eletrocalha perfurada em chapa de aço galvanizado com tampa 50x50mm</t>
  </si>
  <si>
    <t>11.6.4.5</t>
  </si>
  <si>
    <t>11.6.4.6</t>
  </si>
  <si>
    <t>11.6.4.7</t>
  </si>
  <si>
    <t>9997</t>
  </si>
  <si>
    <t>UNID</t>
  </si>
  <si>
    <t>AR CONDICIONADO</t>
  </si>
  <si>
    <t>RETIRADA DE TOMADA OU INTERRUPTOR EM PAREDE</t>
  </si>
  <si>
    <t>ESQUADRIAS</t>
  </si>
  <si>
    <t>72311U</t>
  </si>
  <si>
    <t>2.6.1</t>
  </si>
  <si>
    <t>2.6.2</t>
  </si>
  <si>
    <t>2.6.3</t>
  </si>
  <si>
    <t>2.6.4</t>
  </si>
  <si>
    <t>2.6.5</t>
  </si>
  <si>
    <t>Caixa VAV 200x200mm</t>
  </si>
  <si>
    <t>Condulete em alumínio fundido 2” tipo E</t>
  </si>
  <si>
    <t>limpeza diária de obra</t>
  </si>
  <si>
    <t>Transporte e Entrega de Material Miúdo</t>
  </si>
  <si>
    <t>ESQV - ESQUADRIAS/FERRAGENS/VIDROS</t>
  </si>
  <si>
    <t>cj</t>
  </si>
  <si>
    <t>INES - INSTALAÇÕES ESPECIAIS</t>
  </si>
  <si>
    <t>72312U</t>
  </si>
  <si>
    <t>Eletroduto de aço galvanizado eletrolítico DN 50mm (2”), tipo semi-pesado</t>
  </si>
  <si>
    <t>reinstalação de eletroduto metálico 3/4", inclusive caixas, conexões, suportes e derivações em eletroduto flexível</t>
  </si>
  <si>
    <t>Tela fixa tipo quadro HD16:9 123"</t>
  </si>
  <si>
    <t>Programação do sistema e testes de aceitação</t>
  </si>
  <si>
    <t>RETIRADA DE QUADRO ELÉTRICO ATÉ 48 CIRCUITOS</t>
  </si>
  <si>
    <t>Caixa VAV 100x100mm</t>
  </si>
  <si>
    <t>2.1</t>
  </si>
  <si>
    <t>2.2</t>
  </si>
  <si>
    <t>2.3</t>
  </si>
  <si>
    <t>2.4</t>
  </si>
  <si>
    <t>2.5</t>
  </si>
  <si>
    <t>Remoção de painel de madeira para TV</t>
  </si>
  <si>
    <t>2.6</t>
  </si>
  <si>
    <t>2.7</t>
  </si>
  <si>
    <t>2.8</t>
  </si>
  <si>
    <t>porta em vidro temperado 10x1000x2400mm mola de piso, ferragens, puxador aço inox escovado 1800mm</t>
  </si>
  <si>
    <t>divisória em painel de vidro duplo com estrutura de alumínio</t>
  </si>
  <si>
    <t>Remoção de Termostato Digital</t>
  </si>
  <si>
    <t>95745</t>
  </si>
  <si>
    <t>INHI - INSTALAÇÕES HIDROS SANITÁRIAS</t>
  </si>
  <si>
    <t>CAIXA DE DERIVAÇÃO "PLUG-IN" DUPLA, TRIFASICA COM NEUTRO, 1000V, SECCIONAMENTO POR UMA CHAVE "SÉRIE 5000" DE 250A, COM FUSÍVEL NH DE 250A E UMA CHAVE "SÉRIE 5000" DE 125A, COM FUSÍVEL NH DE 125A, BVPIT-25/12/N</t>
  </si>
  <si>
    <t>INTERRUPTOR SIMPLES (1 MÓDULO), 10A/250V, INCLUINDO SUPORTE E PLACA - FORNECIMENTO E INSTALAÇÃO. AF_12/2015</t>
  </si>
  <si>
    <t>unid</t>
  </si>
  <si>
    <t>SBC 22185</t>
  </si>
  <si>
    <t>RETIRADA DE CABOS ELÉTRICOS 1,5mm2 A 6mm2</t>
  </si>
  <si>
    <t>85411</t>
  </si>
  <si>
    <t>CJ</t>
  </si>
  <si>
    <t>11.6.3.1</t>
  </si>
  <si>
    <t>11.6.3.2</t>
  </si>
  <si>
    <t>11.6.3.3</t>
  </si>
  <si>
    <t>11.6.3.4</t>
  </si>
  <si>
    <t>72238</t>
  </si>
  <si>
    <t>1.3.1</t>
  </si>
  <si>
    <t>1.3.2</t>
  </si>
  <si>
    <t>1.3.3</t>
  </si>
  <si>
    <t>1.3.4</t>
  </si>
  <si>
    <t>Bico</t>
  </si>
  <si>
    <t>DESPESAS OPERACIONAIS GERAIS E ADMINISTRAÇÃO LOCAL</t>
  </si>
  <si>
    <t>conjunto pressurizador hidráulico com by-pass</t>
  </si>
  <si>
    <t>Câmera CFTV</t>
  </si>
  <si>
    <t>Total sem BDI</t>
  </si>
  <si>
    <t>Duto flexível 8" fornecimento e colocação</t>
  </si>
  <si>
    <t>Consumo materiais de escritório</t>
  </si>
  <si>
    <t>CHOR - CUSTOS HORÁRIOS DE MÁQUINAS E EQUIPAMENTOS</t>
  </si>
  <si>
    <t>Reinstalação de Detectores e acionadores manuais</t>
  </si>
  <si>
    <t>2.5.1</t>
  </si>
  <si>
    <t>2.5.2</t>
  </si>
  <si>
    <t>2.5.3</t>
  </si>
  <si>
    <t>2.5.4</t>
  </si>
  <si>
    <t>2.5.5</t>
  </si>
  <si>
    <t>2.5.6</t>
  </si>
  <si>
    <t>Valor Unit</t>
  </si>
  <si>
    <t>Remoção de Detectores</t>
  </si>
  <si>
    <t>9.1</t>
  </si>
  <si>
    <t>CABO DE COBRE FLEXÍVEL ISOLADO, 50 MM², ANTI-CHAMA 0,6/1,0 KV, PARA DISTRIBUIÇÃO - FORNECIMENTO E INSTALAÇÃO. AF_12/2015</t>
  </si>
  <si>
    <t>Adicional Noturno</t>
  </si>
  <si>
    <t>Licitante:</t>
  </si>
  <si>
    <t>Preencher celulas laranjas (preços unitários e BDI)</t>
  </si>
  <si>
    <t>B.D.I.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</si>
</sst>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#####"/>
    <numFmt numFmtId="165" formatCode="\R\$\ #,##0.00"/>
  </numFmts>
  <fonts count="10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D8ECF6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FF0D8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FFC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4">
    <xf numFmtId="0" fontId="0" fillId="0" borderId="0" xfId="0"/>
    <xf numFmtId="164" fontId="1" fillId="2" borderId="1" xfId="0" applyNumberFormat="1" applyFont="1" applyFill="1" applyBorder="1" applyAlignment="1">
      <alignment horizontal="right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0" fontId="2" fillId="0" borderId="0" xfId="0" applyFont="1"/>
    <xf numFmtId="164" fontId="4" fillId="6" borderId="3" xfId="0" applyNumberFormat="1" applyFont="1" applyFill="1" applyBorder="1" applyAlignment="1">
      <alignment horizontal="right" vertical="top" wrapText="1"/>
    </xf>
    <xf numFmtId="0" fontId="2" fillId="7" borderId="4" xfId="0" applyFont="1" applyFill="1" applyBorder="1" applyAlignment="1">
      <alignment vertical="top" wrapText="1"/>
    </xf>
    <xf numFmtId="4" fontId="4" fillId="8" borderId="5" xfId="0" applyNumberFormat="1" applyFont="1" applyFill="1" applyBorder="1" applyAlignment="1">
      <alignment horizontal="right" vertical="top" wrapText="1"/>
    </xf>
    <xf numFmtId="0" fontId="3" fillId="9" borderId="0" xfId="0" applyFont="1" applyFill="1" applyAlignment="1">
      <alignment horizontal="right" vertical="top" wrapText="1"/>
    </xf>
    <xf numFmtId="0" fontId="4" fillId="10" borderId="6" xfId="0" applyFont="1" applyFill="1" applyBorder="1" applyAlignment="1">
      <alignment horizontal="center" vertical="top" wrapText="1"/>
    </xf>
    <xf numFmtId="0" fontId="1" fillId="11" borderId="7" xfId="0" applyFont="1" applyFill="1" applyBorder="1" applyAlignment="1">
      <alignment vertical="top" wrapText="1"/>
    </xf>
    <xf numFmtId="0" fontId="2" fillId="15" borderId="8" xfId="0" applyFont="1" applyFill="1" applyBorder="1" applyAlignment="1">
      <alignment horizontal="right" vertical="top" wrapText="1"/>
    </xf>
    <xf numFmtId="0" fontId="6" fillId="0" borderId="0" xfId="0" applyFont="1"/>
    <xf numFmtId="0" fontId="4" fillId="16" borderId="9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4" fontId="3" fillId="9" borderId="0" xfId="0" applyNumberFormat="1" applyFont="1" applyFill="1" applyAlignment="1">
      <alignment horizontal="right" vertical="top" wrapText="1"/>
    </xf>
    <xf numFmtId="165" fontId="3" fillId="4" borderId="0" xfId="0" applyNumberFormat="1" applyFont="1" applyFill="1" applyAlignment="1">
      <alignment vertical="top" wrapText="1"/>
    </xf>
    <xf numFmtId="0" fontId="3" fillId="9" borderId="0" xfId="0" applyFont="1" applyFill="1" applyAlignment="1">
      <alignment vertical="top" wrapText="1"/>
    </xf>
    <xf numFmtId="0" fontId="8" fillId="17" borderId="10" xfId="0" applyFont="1" applyFill="1" applyBorder="1" applyAlignment="1">
      <alignment horizontal="right" vertical="top" wrapText="1"/>
    </xf>
    <xf numFmtId="165" fontId="8" fillId="17" borderId="11" xfId="0" applyNumberFormat="1" applyFont="1" applyFill="1" applyBorder="1" applyAlignment="1">
      <alignment vertical="top" wrapText="1"/>
    </xf>
    <xf numFmtId="0" fontId="8" fillId="17" borderId="12" xfId="0" applyFont="1" applyFill="1" applyBorder="1" applyAlignment="1">
      <alignment horizontal="right" vertical="top" wrapText="1"/>
    </xf>
    <xf numFmtId="165" fontId="8" fillId="17" borderId="13" xfId="0" applyNumberFormat="1" applyFont="1" applyFill="1" applyBorder="1" applyAlignment="1">
      <alignment vertical="top" wrapText="1"/>
    </xf>
    <xf numFmtId="0" fontId="8" fillId="17" borderId="14" xfId="0" applyFont="1" applyFill="1" applyBorder="1" applyAlignment="1">
      <alignment horizontal="right" vertical="top" wrapText="1"/>
    </xf>
    <xf numFmtId="165" fontId="8" fillId="17" borderId="15" xfId="0" applyNumberFormat="1" applyFont="1" applyFill="1" applyBorder="1" applyAlignment="1">
      <alignment vertical="top" wrapText="1"/>
    </xf>
    <xf numFmtId="4" fontId="4" fillId="18" borderId="5" xfId="0" applyNumberFormat="1" applyFont="1" applyFill="1" applyBorder="1" applyAlignment="1">
      <alignment horizontal="right" vertical="top" wrapText="1"/>
    </xf>
    <xf numFmtId="0" fontId="2" fillId="5" borderId="0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5" fillId="13" borderId="0" xfId="0" applyFont="1" applyFill="1" applyAlignment="1">
      <alignment vertical="top" wrapText="1"/>
    </xf>
    <xf numFmtId="10" fontId="5" fillId="18" borderId="0" xfId="1" applyNumberFormat="1" applyFont="1" applyFill="1" applyBorder="1" applyAlignment="1">
      <alignment horizontal="left" vertical="top" wrapText="1"/>
    </xf>
    <xf numFmtId="10" fontId="5" fillId="13" borderId="0" xfId="0" applyNumberFormat="1" applyFont="1" applyFill="1" applyAlignment="1">
      <alignment horizontal="left" vertical="top" wrapText="1"/>
    </xf>
    <xf numFmtId="0" fontId="5" fillId="13" borderId="0" xfId="0" applyFont="1" applyFill="1" applyAlignment="1">
      <alignment horizontal="left" vertical="top" wrapText="1"/>
    </xf>
    <xf numFmtId="0" fontId="2" fillId="5" borderId="0" xfId="0" applyFont="1" applyFill="1" applyAlignment="1">
      <alignment horizontal="left" vertical="top" wrapText="1"/>
    </xf>
    <xf numFmtId="0" fontId="9" fillId="5" borderId="0" xfId="0" applyFont="1" applyFill="1" applyAlignment="1">
      <alignment horizontal="center" vertical="top" wrapText="1"/>
    </xf>
    <xf numFmtId="0" fontId="3" fillId="12" borderId="0" xfId="0" applyFont="1" applyFill="1" applyAlignment="1">
      <alignment horizontal="center" vertical="top" wrapText="1"/>
    </xf>
    <xf numFmtId="0" fontId="2" fillId="14" borderId="0" xfId="0" applyFont="1" applyFill="1" applyAlignment="1">
      <alignment horizontal="center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99"/>
  <sheetViews>
    <sheetView tabSelected="1" topLeftCell="A13" zoomScaleNormal="100" workbookViewId="0">
      <selection activeCell="K3" sqref="K3"/>
    </sheetView>
  </sheetViews>
  <sheetFormatPr defaultColWidth="9.140625" defaultRowHeight="15" x14ac:dyDescent="0.25"/>
  <cols>
    <col min="1" max="1" width="9.7109375" customWidth="1"/>
    <col min="2" max="2" width="11.7109375" customWidth="1"/>
    <col min="3" max="3" width="9.7109375" customWidth="1"/>
    <col min="4" max="4" width="58.5703125" customWidth="1"/>
    <col min="5" max="5" width="27.28515625" customWidth="1"/>
    <col min="6" max="6" width="5.85546875" customWidth="1"/>
    <col min="7" max="9" width="13.7109375" customWidth="1"/>
    <col min="10" max="10" width="15.5703125" customWidth="1"/>
    <col min="11" max="11" width="14.28515625" customWidth="1"/>
  </cols>
  <sheetData>
    <row r="1" spans="1:10" ht="15" customHeight="1" x14ac:dyDescent="0.25">
      <c r="A1" s="30" t="s">
        <v>577</v>
      </c>
      <c r="B1" s="30"/>
      <c r="C1" s="30"/>
      <c r="D1" s="31" t="s">
        <v>578</v>
      </c>
      <c r="E1" s="31"/>
      <c r="F1" s="13"/>
      <c r="G1" s="24" t="s">
        <v>579</v>
      </c>
      <c r="H1" s="24"/>
      <c r="I1" s="25" t="s">
        <v>576</v>
      </c>
      <c r="J1" s="25"/>
    </row>
    <row r="2" spans="1:10" ht="16.5" customHeight="1" x14ac:dyDescent="0.25">
      <c r="A2" s="26" t="s">
        <v>372</v>
      </c>
      <c r="B2" s="26"/>
      <c r="C2" s="26"/>
      <c r="D2" s="26"/>
      <c r="E2" s="26"/>
      <c r="F2" s="26"/>
      <c r="G2" s="27"/>
      <c r="H2" s="27"/>
      <c r="I2" s="28">
        <v>0.2</v>
      </c>
      <c r="J2" s="29"/>
    </row>
    <row r="3" spans="1:10" ht="15" customHeight="1" x14ac:dyDescent="0.25">
      <c r="A3" s="33" t="s">
        <v>488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s="3" customFormat="1" ht="22.5" customHeight="1" x14ac:dyDescent="0.2">
      <c r="A4" s="5" t="s">
        <v>418</v>
      </c>
      <c r="B4" s="5" t="s">
        <v>274</v>
      </c>
      <c r="C4" s="5" t="s">
        <v>80</v>
      </c>
      <c r="D4" s="5" t="s">
        <v>212</v>
      </c>
      <c r="E4" s="5" t="s">
        <v>302</v>
      </c>
      <c r="F4" s="5" t="s">
        <v>135</v>
      </c>
      <c r="G4" s="10" t="s">
        <v>395</v>
      </c>
      <c r="H4" s="10" t="s">
        <v>572</v>
      </c>
      <c r="I4" s="10" t="s">
        <v>414</v>
      </c>
      <c r="J4" s="10" t="s">
        <v>326</v>
      </c>
    </row>
    <row r="5" spans="1:10" s="11" customFormat="1" ht="15" customHeight="1" x14ac:dyDescent="0.2">
      <c r="A5" s="9" t="s">
        <v>12</v>
      </c>
      <c r="B5" s="9"/>
      <c r="C5" s="9"/>
      <c r="D5" s="9" t="s">
        <v>558</v>
      </c>
      <c r="E5" s="9"/>
      <c r="F5" s="9"/>
      <c r="G5" s="1"/>
      <c r="H5" s="2"/>
      <c r="I5" s="2"/>
      <c r="J5" s="2">
        <f>SUBTOTAL(9,J6:J16)</f>
        <v>0</v>
      </c>
    </row>
    <row r="6" spans="1:10" s="11" customFormat="1" ht="15" customHeight="1" x14ac:dyDescent="0.2">
      <c r="A6" s="9" t="s">
        <v>7</v>
      </c>
      <c r="B6" s="9"/>
      <c r="C6" s="9"/>
      <c r="D6" s="9" t="s">
        <v>516</v>
      </c>
      <c r="E6" s="9"/>
      <c r="F6" s="9"/>
      <c r="G6" s="1"/>
      <c r="H6" s="2"/>
      <c r="I6" s="2"/>
      <c r="J6" s="2">
        <f>SUBTOTAL(9,J7)</f>
        <v>0</v>
      </c>
    </row>
    <row r="7" spans="1:10" s="11" customFormat="1" ht="30" customHeight="1" x14ac:dyDescent="0.2">
      <c r="A7" s="12" t="s">
        <v>118</v>
      </c>
      <c r="B7" s="12" t="s">
        <v>424</v>
      </c>
      <c r="C7" s="12" t="s">
        <v>203</v>
      </c>
      <c r="D7" s="12" t="s">
        <v>11</v>
      </c>
      <c r="E7" s="12" t="s">
        <v>564</v>
      </c>
      <c r="F7" s="8" t="s">
        <v>290</v>
      </c>
      <c r="G7" s="4">
        <v>10</v>
      </c>
      <c r="H7" s="23"/>
      <c r="I7" s="6">
        <f>H7*(1+$G$2)</f>
        <v>0</v>
      </c>
      <c r="J7" s="6">
        <f>G7*I7</f>
        <v>0</v>
      </c>
    </row>
    <row r="8" spans="1:10" s="11" customFormat="1" ht="15" customHeight="1" x14ac:dyDescent="0.2">
      <c r="A8" s="9" t="s">
        <v>8</v>
      </c>
      <c r="B8" s="9"/>
      <c r="C8" s="9"/>
      <c r="D8" s="9" t="s">
        <v>120</v>
      </c>
      <c r="E8" s="9"/>
      <c r="F8" s="9"/>
      <c r="G8" s="1"/>
      <c r="H8" s="2"/>
      <c r="I8" s="2"/>
      <c r="J8" s="2">
        <f>SUBTOTAL(9,J9:J11)</f>
        <v>0</v>
      </c>
    </row>
    <row r="9" spans="1:10" s="11" customFormat="1" ht="15" customHeight="1" x14ac:dyDescent="0.2">
      <c r="A9" s="12" t="s">
        <v>53</v>
      </c>
      <c r="B9" s="12" t="s">
        <v>123</v>
      </c>
      <c r="C9" s="12" t="s">
        <v>203</v>
      </c>
      <c r="D9" s="12" t="s">
        <v>213</v>
      </c>
      <c r="E9" s="12" t="s">
        <v>180</v>
      </c>
      <c r="F9" s="8" t="s">
        <v>62</v>
      </c>
      <c r="G9" s="4">
        <v>0.5</v>
      </c>
      <c r="H9" s="23"/>
      <c r="I9" s="6">
        <f t="shared" ref="I9:I14" si="0">H9*(1+$G$2)</f>
        <v>0</v>
      </c>
      <c r="J9" s="6">
        <f t="shared" ref="J9:J14" si="1">G9*I9</f>
        <v>0</v>
      </c>
    </row>
    <row r="10" spans="1:10" s="11" customFormat="1" ht="15" customHeight="1" x14ac:dyDescent="0.2">
      <c r="A10" s="12" t="s">
        <v>56</v>
      </c>
      <c r="B10" s="12" t="s">
        <v>190</v>
      </c>
      <c r="C10" s="12" t="s">
        <v>21</v>
      </c>
      <c r="D10" s="12" t="s">
        <v>194</v>
      </c>
      <c r="E10" s="12" t="s">
        <v>281</v>
      </c>
      <c r="F10" s="8" t="s">
        <v>480</v>
      </c>
      <c r="G10" s="4">
        <v>0.5</v>
      </c>
      <c r="H10" s="23"/>
      <c r="I10" s="6">
        <f t="shared" si="0"/>
        <v>0</v>
      </c>
      <c r="J10" s="6">
        <f t="shared" si="1"/>
        <v>0</v>
      </c>
    </row>
    <row r="11" spans="1:10" s="11" customFormat="1" ht="15" customHeight="1" x14ac:dyDescent="0.2">
      <c r="A11" s="12" t="s">
        <v>57</v>
      </c>
      <c r="B11" s="12" t="s">
        <v>145</v>
      </c>
      <c r="C11" s="12" t="s">
        <v>203</v>
      </c>
      <c r="D11" s="12" t="s">
        <v>378</v>
      </c>
      <c r="E11" s="12" t="s">
        <v>180</v>
      </c>
      <c r="F11" s="8" t="s">
        <v>62</v>
      </c>
      <c r="G11" s="4">
        <v>2</v>
      </c>
      <c r="H11" s="23"/>
      <c r="I11" s="6">
        <f t="shared" si="0"/>
        <v>0</v>
      </c>
      <c r="J11" s="6">
        <f t="shared" si="1"/>
        <v>0</v>
      </c>
    </row>
    <row r="12" spans="1:10" s="11" customFormat="1" ht="15" customHeight="1" x14ac:dyDescent="0.2">
      <c r="A12" s="9" t="s">
        <v>9</v>
      </c>
      <c r="B12" s="9"/>
      <c r="C12" s="9"/>
      <c r="D12" s="9" t="s">
        <v>95</v>
      </c>
      <c r="E12" s="9"/>
      <c r="F12" s="9"/>
      <c r="G12" s="1"/>
      <c r="H12" s="2"/>
      <c r="I12" s="2"/>
      <c r="J12" s="2">
        <f>SUBTOTAL(9,J13:J16)</f>
        <v>0</v>
      </c>
    </row>
    <row r="13" spans="1:10" s="11" customFormat="1" ht="15" customHeight="1" x14ac:dyDescent="0.2">
      <c r="A13" s="12" t="s">
        <v>553</v>
      </c>
      <c r="B13" s="12" t="s">
        <v>193</v>
      </c>
      <c r="C13" s="12" t="s">
        <v>21</v>
      </c>
      <c r="D13" s="12" t="s">
        <v>354</v>
      </c>
      <c r="E13" s="12" t="s">
        <v>180</v>
      </c>
      <c r="F13" s="8" t="s">
        <v>503</v>
      </c>
      <c r="G13" s="4">
        <v>30</v>
      </c>
      <c r="H13" s="23"/>
      <c r="I13" s="6">
        <f t="shared" si="0"/>
        <v>0</v>
      </c>
      <c r="J13" s="6">
        <f t="shared" si="1"/>
        <v>0</v>
      </c>
    </row>
    <row r="14" spans="1:10" s="11" customFormat="1" ht="15" customHeight="1" x14ac:dyDescent="0.2">
      <c r="A14" s="12" t="s">
        <v>554</v>
      </c>
      <c r="B14" s="12" t="s">
        <v>195</v>
      </c>
      <c r="C14" s="12" t="s">
        <v>21</v>
      </c>
      <c r="D14" s="12" t="s">
        <v>349</v>
      </c>
      <c r="E14" s="12" t="s">
        <v>180</v>
      </c>
      <c r="F14" s="8" t="s">
        <v>503</v>
      </c>
      <c r="G14" s="4">
        <v>2</v>
      </c>
      <c r="H14" s="23"/>
      <c r="I14" s="6">
        <f t="shared" si="0"/>
        <v>0</v>
      </c>
      <c r="J14" s="6">
        <f t="shared" si="1"/>
        <v>0</v>
      </c>
    </row>
    <row r="15" spans="1:10" s="11" customFormat="1" ht="15" customHeight="1" x14ac:dyDescent="0.2">
      <c r="A15" s="12" t="s">
        <v>555</v>
      </c>
      <c r="B15" s="12" t="s">
        <v>444</v>
      </c>
      <c r="C15" s="12" t="s">
        <v>21</v>
      </c>
      <c r="D15" s="12" t="s">
        <v>563</v>
      </c>
      <c r="E15" s="12" t="s">
        <v>6</v>
      </c>
      <c r="F15" s="8" t="s">
        <v>480</v>
      </c>
      <c r="G15" s="4">
        <v>1</v>
      </c>
      <c r="H15" s="23"/>
      <c r="I15" s="6">
        <f t="shared" ref="I15" si="2">H15*(1+$G$2)</f>
        <v>0</v>
      </c>
      <c r="J15" s="6">
        <f t="shared" ref="J15:J78" si="3">G15*I15</f>
        <v>0</v>
      </c>
    </row>
    <row r="16" spans="1:10" s="11" customFormat="1" ht="15" customHeight="1" x14ac:dyDescent="0.2">
      <c r="A16" s="12" t="s">
        <v>556</v>
      </c>
      <c r="B16" s="12" t="s">
        <v>196</v>
      </c>
      <c r="C16" s="12" t="s">
        <v>21</v>
      </c>
      <c r="D16" s="12" t="s">
        <v>459</v>
      </c>
      <c r="E16" s="12" t="s">
        <v>6</v>
      </c>
      <c r="F16" s="8" t="s">
        <v>480</v>
      </c>
      <c r="G16" s="4">
        <v>1</v>
      </c>
      <c r="H16" s="23"/>
      <c r="I16" s="6">
        <f t="shared" ref="I16" si="4">H16*(1+$G$2)</f>
        <v>0</v>
      </c>
      <c r="J16" s="6">
        <f t="shared" si="3"/>
        <v>0</v>
      </c>
    </row>
    <row r="17" spans="1:10" s="11" customFormat="1" ht="15" customHeight="1" x14ac:dyDescent="0.2">
      <c r="A17" s="9" t="s">
        <v>13</v>
      </c>
      <c r="B17" s="9"/>
      <c r="C17" s="9"/>
      <c r="D17" s="9" t="s">
        <v>25</v>
      </c>
      <c r="E17" s="9"/>
      <c r="F17" s="9"/>
      <c r="G17" s="1"/>
      <c r="H17" s="2"/>
      <c r="I17" s="2"/>
      <c r="J17" s="2">
        <f>SUBTOTAL(9,J18:J74)</f>
        <v>0</v>
      </c>
    </row>
    <row r="18" spans="1:10" s="11" customFormat="1" ht="15" customHeight="1" x14ac:dyDescent="0.2">
      <c r="A18" s="9" t="s">
        <v>527</v>
      </c>
      <c r="B18" s="9"/>
      <c r="C18" s="9"/>
      <c r="D18" s="9" t="s">
        <v>75</v>
      </c>
      <c r="E18" s="9"/>
      <c r="F18" s="9"/>
      <c r="G18" s="1"/>
      <c r="H18" s="2"/>
      <c r="I18" s="2"/>
      <c r="J18" s="2">
        <f>SUBTOTAL(9,J19:J35)</f>
        <v>0</v>
      </c>
    </row>
    <row r="19" spans="1:10" s="11" customFormat="1" ht="15" customHeight="1" x14ac:dyDescent="0.2">
      <c r="A19" s="12" t="s">
        <v>311</v>
      </c>
      <c r="B19" s="12" t="s">
        <v>210</v>
      </c>
      <c r="C19" s="12" t="s">
        <v>21</v>
      </c>
      <c r="D19" s="12" t="s">
        <v>353</v>
      </c>
      <c r="E19" s="12" t="s">
        <v>207</v>
      </c>
      <c r="F19" s="8" t="s">
        <v>121</v>
      </c>
      <c r="G19" s="4">
        <v>113.4</v>
      </c>
      <c r="H19" s="23"/>
      <c r="I19" s="6">
        <f t="shared" ref="I19" si="5">H19*(1+$G$2)</f>
        <v>0</v>
      </c>
      <c r="J19" s="6">
        <f t="shared" si="3"/>
        <v>0</v>
      </c>
    </row>
    <row r="20" spans="1:10" s="11" customFormat="1" ht="15" customHeight="1" x14ac:dyDescent="0.2">
      <c r="A20" s="12" t="s">
        <v>312</v>
      </c>
      <c r="B20" s="12" t="s">
        <v>288</v>
      </c>
      <c r="C20" s="12" t="s">
        <v>21</v>
      </c>
      <c r="D20" s="12" t="s">
        <v>91</v>
      </c>
      <c r="E20" s="12" t="s">
        <v>6</v>
      </c>
      <c r="F20" s="8" t="s">
        <v>121</v>
      </c>
      <c r="G20" s="4">
        <v>3.2</v>
      </c>
      <c r="H20" s="23"/>
      <c r="I20" s="6">
        <f t="shared" ref="I20" si="6">H20*(1+$G$2)</f>
        <v>0</v>
      </c>
      <c r="J20" s="6">
        <f t="shared" si="3"/>
        <v>0</v>
      </c>
    </row>
    <row r="21" spans="1:10" s="11" customFormat="1" ht="15" customHeight="1" x14ac:dyDescent="0.2">
      <c r="A21" s="12" t="s">
        <v>313</v>
      </c>
      <c r="B21" s="12" t="s">
        <v>140</v>
      </c>
      <c r="C21" s="12" t="s">
        <v>203</v>
      </c>
      <c r="D21" s="12" t="s">
        <v>453</v>
      </c>
      <c r="E21" s="12" t="s">
        <v>487</v>
      </c>
      <c r="F21" s="8" t="s">
        <v>121</v>
      </c>
      <c r="G21" s="4">
        <v>605</v>
      </c>
      <c r="H21" s="23"/>
      <c r="I21" s="6">
        <f t="shared" ref="I21" si="7">H21*(1+$G$2)</f>
        <v>0</v>
      </c>
      <c r="J21" s="6">
        <f t="shared" si="3"/>
        <v>0</v>
      </c>
    </row>
    <row r="22" spans="1:10" s="11" customFormat="1" ht="15" customHeight="1" x14ac:dyDescent="0.2">
      <c r="A22" s="12" t="s">
        <v>315</v>
      </c>
      <c r="B22" s="12" t="s">
        <v>209</v>
      </c>
      <c r="C22" s="12" t="s">
        <v>21</v>
      </c>
      <c r="D22" s="12" t="s">
        <v>253</v>
      </c>
      <c r="E22" s="12" t="s">
        <v>6</v>
      </c>
      <c r="F22" s="8" t="s">
        <v>121</v>
      </c>
      <c r="G22" s="4">
        <v>585</v>
      </c>
      <c r="H22" s="23"/>
      <c r="I22" s="6">
        <f t="shared" ref="I22" si="8">H22*(1+$G$2)</f>
        <v>0</v>
      </c>
      <c r="J22" s="6">
        <f t="shared" si="3"/>
        <v>0</v>
      </c>
    </row>
    <row r="23" spans="1:10" s="11" customFormat="1" ht="15" customHeight="1" x14ac:dyDescent="0.2">
      <c r="A23" s="12" t="s">
        <v>318</v>
      </c>
      <c r="B23" s="12" t="s">
        <v>546</v>
      </c>
      <c r="C23" s="12" t="s">
        <v>203</v>
      </c>
      <c r="D23" s="12" t="s">
        <v>28</v>
      </c>
      <c r="E23" s="12" t="s">
        <v>487</v>
      </c>
      <c r="F23" s="8" t="s">
        <v>33</v>
      </c>
      <c r="G23" s="4">
        <v>69</v>
      </c>
      <c r="H23" s="23"/>
      <c r="I23" s="6">
        <f t="shared" ref="I23" si="9">H23*(1+$G$2)</f>
        <v>0</v>
      </c>
      <c r="J23" s="6">
        <f t="shared" si="3"/>
        <v>0</v>
      </c>
    </row>
    <row r="24" spans="1:10" s="11" customFormat="1" ht="15" customHeight="1" x14ac:dyDescent="0.2">
      <c r="A24" s="12" t="s">
        <v>321</v>
      </c>
      <c r="B24" s="12" t="s">
        <v>124</v>
      </c>
      <c r="C24" s="12" t="s">
        <v>21</v>
      </c>
      <c r="D24" s="12" t="s">
        <v>102</v>
      </c>
      <c r="E24" s="12" t="s">
        <v>207</v>
      </c>
      <c r="F24" s="8" t="s">
        <v>121</v>
      </c>
      <c r="G24" s="4">
        <v>30</v>
      </c>
      <c r="H24" s="23"/>
      <c r="I24" s="6">
        <f t="shared" ref="I24" si="10">H24*(1+$G$2)</f>
        <v>0</v>
      </c>
      <c r="J24" s="6">
        <f t="shared" si="3"/>
        <v>0</v>
      </c>
    </row>
    <row r="25" spans="1:10" s="11" customFormat="1" ht="15" customHeight="1" x14ac:dyDescent="0.2">
      <c r="A25" s="12" t="s">
        <v>324</v>
      </c>
      <c r="B25" s="12" t="s">
        <v>552</v>
      </c>
      <c r="C25" s="12" t="s">
        <v>203</v>
      </c>
      <c r="D25" s="12" t="s">
        <v>223</v>
      </c>
      <c r="E25" s="12" t="s">
        <v>487</v>
      </c>
      <c r="F25" s="8" t="s">
        <v>121</v>
      </c>
      <c r="G25" s="4">
        <v>339</v>
      </c>
      <c r="H25" s="23"/>
      <c r="I25" s="6">
        <f t="shared" ref="I25" si="11">H25*(1+$G$2)</f>
        <v>0</v>
      </c>
      <c r="J25" s="6">
        <f t="shared" si="3"/>
        <v>0</v>
      </c>
    </row>
    <row r="26" spans="1:10" s="11" customFormat="1" ht="15" customHeight="1" x14ac:dyDescent="0.2">
      <c r="A26" s="12" t="s">
        <v>327</v>
      </c>
      <c r="B26" s="12" t="s">
        <v>143</v>
      </c>
      <c r="C26" s="12" t="s">
        <v>203</v>
      </c>
      <c r="D26" s="12" t="s">
        <v>97</v>
      </c>
      <c r="E26" s="12" t="s">
        <v>487</v>
      </c>
      <c r="F26" s="8" t="s">
        <v>121</v>
      </c>
      <c r="G26" s="4">
        <v>24.35</v>
      </c>
      <c r="H26" s="23"/>
      <c r="I26" s="6">
        <f t="shared" ref="I26" si="12">H26*(1+$G$2)</f>
        <v>0</v>
      </c>
      <c r="J26" s="6">
        <f t="shared" si="3"/>
        <v>0</v>
      </c>
    </row>
    <row r="27" spans="1:10" s="11" customFormat="1" ht="15" customHeight="1" x14ac:dyDescent="0.2">
      <c r="A27" s="12" t="s">
        <v>329</v>
      </c>
      <c r="B27" s="12" t="s">
        <v>544</v>
      </c>
      <c r="C27" s="12" t="s">
        <v>21</v>
      </c>
      <c r="D27" s="12" t="s">
        <v>26</v>
      </c>
      <c r="E27" s="12" t="s">
        <v>517</v>
      </c>
      <c r="F27" s="8" t="s">
        <v>503</v>
      </c>
      <c r="G27" s="4">
        <v>5</v>
      </c>
      <c r="H27" s="23"/>
      <c r="I27" s="6">
        <f t="shared" ref="I27" si="13">H27*(1+$G$2)</f>
        <v>0</v>
      </c>
      <c r="J27" s="6">
        <f t="shared" si="3"/>
        <v>0</v>
      </c>
    </row>
    <row r="28" spans="1:10" s="11" customFormat="1" ht="15" customHeight="1" x14ac:dyDescent="0.2">
      <c r="A28" s="12" t="s">
        <v>316</v>
      </c>
      <c r="B28" s="12" t="s">
        <v>226</v>
      </c>
      <c r="C28" s="12" t="s">
        <v>21</v>
      </c>
      <c r="D28" s="12" t="s">
        <v>351</v>
      </c>
      <c r="E28" s="12" t="s">
        <v>517</v>
      </c>
      <c r="F28" s="8" t="s">
        <v>121</v>
      </c>
      <c r="G28" s="4">
        <v>4.8</v>
      </c>
      <c r="H28" s="23"/>
      <c r="I28" s="6">
        <f t="shared" ref="I28" si="14">H28*(1+$G$2)</f>
        <v>0</v>
      </c>
      <c r="J28" s="6">
        <f t="shared" si="3"/>
        <v>0</v>
      </c>
    </row>
    <row r="29" spans="1:10" s="11" customFormat="1" ht="15" customHeight="1" x14ac:dyDescent="0.2">
      <c r="A29" s="12" t="s">
        <v>319</v>
      </c>
      <c r="B29" s="12" t="s">
        <v>208</v>
      </c>
      <c r="C29" s="12" t="s">
        <v>21</v>
      </c>
      <c r="D29" s="12" t="s">
        <v>246</v>
      </c>
      <c r="E29" s="12" t="s">
        <v>6</v>
      </c>
      <c r="F29" s="8" t="s">
        <v>503</v>
      </c>
      <c r="G29" s="4">
        <v>6</v>
      </c>
      <c r="H29" s="23"/>
      <c r="I29" s="6">
        <f t="shared" ref="I29" si="15">H29*(1+$G$2)</f>
        <v>0</v>
      </c>
      <c r="J29" s="6">
        <f t="shared" si="3"/>
        <v>0</v>
      </c>
    </row>
    <row r="30" spans="1:10" s="11" customFormat="1" ht="15" customHeight="1" x14ac:dyDescent="0.2">
      <c r="A30" s="12" t="s">
        <v>322</v>
      </c>
      <c r="B30" s="12" t="s">
        <v>89</v>
      </c>
      <c r="C30" s="12" t="s">
        <v>21</v>
      </c>
      <c r="D30" s="12" t="s">
        <v>532</v>
      </c>
      <c r="E30" s="12" t="s">
        <v>6</v>
      </c>
      <c r="F30" s="8" t="s">
        <v>121</v>
      </c>
      <c r="G30" s="4">
        <v>22.5</v>
      </c>
      <c r="H30" s="23"/>
      <c r="I30" s="6">
        <f t="shared" ref="I30" si="16">H30*(1+$G$2)</f>
        <v>0</v>
      </c>
      <c r="J30" s="6">
        <f t="shared" si="3"/>
        <v>0</v>
      </c>
    </row>
    <row r="31" spans="1:10" s="11" customFormat="1" ht="15" customHeight="1" x14ac:dyDescent="0.2">
      <c r="A31" s="12" t="s">
        <v>325</v>
      </c>
      <c r="B31" s="12" t="s">
        <v>286</v>
      </c>
      <c r="C31" s="12" t="s">
        <v>21</v>
      </c>
      <c r="D31" s="12" t="s">
        <v>50</v>
      </c>
      <c r="E31" s="12" t="s">
        <v>6</v>
      </c>
      <c r="F31" s="8" t="s">
        <v>503</v>
      </c>
      <c r="G31" s="4">
        <v>32</v>
      </c>
      <c r="H31" s="23"/>
      <c r="I31" s="6">
        <f t="shared" ref="I31" si="17">H31*(1+$G$2)</f>
        <v>0</v>
      </c>
      <c r="J31" s="6">
        <f t="shared" si="3"/>
        <v>0</v>
      </c>
    </row>
    <row r="32" spans="1:10" s="11" customFormat="1" ht="15" customHeight="1" x14ac:dyDescent="0.2">
      <c r="A32" s="12" t="s">
        <v>328</v>
      </c>
      <c r="B32" s="12" t="s">
        <v>125</v>
      </c>
      <c r="C32" s="12" t="s">
        <v>21</v>
      </c>
      <c r="D32" s="12" t="s">
        <v>300</v>
      </c>
      <c r="E32" s="12" t="s">
        <v>180</v>
      </c>
      <c r="F32" s="8" t="s">
        <v>543</v>
      </c>
      <c r="G32" s="4">
        <v>9</v>
      </c>
      <c r="H32" s="23"/>
      <c r="I32" s="6">
        <f t="shared" ref="I32" si="18">H32*(1+$G$2)</f>
        <v>0</v>
      </c>
      <c r="J32" s="6">
        <f t="shared" si="3"/>
        <v>0</v>
      </c>
    </row>
    <row r="33" spans="1:10" s="11" customFormat="1" ht="15" customHeight="1" x14ac:dyDescent="0.2">
      <c r="A33" s="12" t="s">
        <v>330</v>
      </c>
      <c r="B33" s="12" t="s">
        <v>359</v>
      </c>
      <c r="C33" s="12" t="s">
        <v>21</v>
      </c>
      <c r="D33" s="12" t="s">
        <v>427</v>
      </c>
      <c r="E33" s="12" t="s">
        <v>6</v>
      </c>
      <c r="F33" s="8" t="s">
        <v>122</v>
      </c>
      <c r="G33" s="4">
        <v>300</v>
      </c>
      <c r="H33" s="23"/>
      <c r="I33" s="6">
        <f t="shared" ref="I33" si="19">H33*(1+$G$2)</f>
        <v>0</v>
      </c>
      <c r="J33" s="6">
        <f t="shared" si="3"/>
        <v>0</v>
      </c>
    </row>
    <row r="34" spans="1:10" s="11" customFormat="1" ht="22.5" customHeight="1" x14ac:dyDescent="0.2">
      <c r="A34" s="12" t="s">
        <v>332</v>
      </c>
      <c r="B34" s="12" t="s">
        <v>361</v>
      </c>
      <c r="C34" s="12" t="s">
        <v>21</v>
      </c>
      <c r="D34" s="12" t="s">
        <v>77</v>
      </c>
      <c r="E34" s="12" t="s">
        <v>6</v>
      </c>
      <c r="F34" s="8" t="s">
        <v>122</v>
      </c>
      <c r="G34" s="4">
        <v>200</v>
      </c>
      <c r="H34" s="23"/>
      <c r="I34" s="6">
        <f t="shared" ref="I34" si="20">H34*(1+$G$2)</f>
        <v>0</v>
      </c>
      <c r="J34" s="6">
        <f t="shared" si="3"/>
        <v>0</v>
      </c>
    </row>
    <row r="35" spans="1:10" s="11" customFormat="1" ht="15" customHeight="1" x14ac:dyDescent="0.2">
      <c r="A35" s="12" t="s">
        <v>334</v>
      </c>
      <c r="B35" s="12" t="s">
        <v>362</v>
      </c>
      <c r="C35" s="12" t="s">
        <v>21</v>
      </c>
      <c r="D35" s="12" t="s">
        <v>83</v>
      </c>
      <c r="E35" s="12" t="s">
        <v>6</v>
      </c>
      <c r="F35" s="8" t="s">
        <v>122</v>
      </c>
      <c r="G35" s="4">
        <v>50</v>
      </c>
      <c r="H35" s="23"/>
      <c r="I35" s="6">
        <f t="shared" ref="I35" si="21">H35*(1+$G$2)</f>
        <v>0</v>
      </c>
      <c r="J35" s="6">
        <f t="shared" si="3"/>
        <v>0</v>
      </c>
    </row>
    <row r="36" spans="1:10" s="11" customFormat="1" ht="15" customHeight="1" x14ac:dyDescent="0.2">
      <c r="A36" s="9" t="s">
        <v>528</v>
      </c>
      <c r="B36" s="9"/>
      <c r="C36" s="9"/>
      <c r="D36" s="9" t="s">
        <v>239</v>
      </c>
      <c r="E36" s="9"/>
      <c r="F36" s="9"/>
      <c r="G36" s="1"/>
      <c r="H36" s="2"/>
      <c r="I36" s="2"/>
      <c r="J36" s="2">
        <f>SUBTOTAL(9,J37:J38)</f>
        <v>0</v>
      </c>
    </row>
    <row r="37" spans="1:10" s="11" customFormat="1" ht="15" customHeight="1" x14ac:dyDescent="0.2">
      <c r="A37" s="12" t="s">
        <v>234</v>
      </c>
      <c r="B37" s="12" t="s">
        <v>221</v>
      </c>
      <c r="C37" s="12" t="s">
        <v>21</v>
      </c>
      <c r="D37" s="12" t="s">
        <v>24</v>
      </c>
      <c r="E37" s="12" t="s">
        <v>6</v>
      </c>
      <c r="F37" s="8" t="s">
        <v>121</v>
      </c>
      <c r="G37" s="4">
        <v>52</v>
      </c>
      <c r="H37" s="23"/>
      <c r="I37" s="6">
        <f t="shared" ref="I37" si="22">H37*(1+$G$2)</f>
        <v>0</v>
      </c>
      <c r="J37" s="6">
        <f t="shared" si="3"/>
        <v>0</v>
      </c>
    </row>
    <row r="38" spans="1:10" s="11" customFormat="1" ht="15" customHeight="1" x14ac:dyDescent="0.2">
      <c r="A38" s="12" t="s">
        <v>235</v>
      </c>
      <c r="B38" s="12" t="s">
        <v>176</v>
      </c>
      <c r="C38" s="12" t="s">
        <v>21</v>
      </c>
      <c r="D38" s="12" t="s">
        <v>537</v>
      </c>
      <c r="E38" s="12" t="s">
        <v>207</v>
      </c>
      <c r="F38" s="8" t="s">
        <v>121</v>
      </c>
      <c r="G38" s="4">
        <v>36.9</v>
      </c>
      <c r="H38" s="23"/>
      <c r="I38" s="6">
        <f t="shared" ref="I38" si="23">H38*(1+$G$2)</f>
        <v>0</v>
      </c>
      <c r="J38" s="6">
        <f t="shared" si="3"/>
        <v>0</v>
      </c>
    </row>
    <row r="39" spans="1:10" s="11" customFormat="1" ht="15" customHeight="1" x14ac:dyDescent="0.2">
      <c r="A39" s="9" t="s">
        <v>529</v>
      </c>
      <c r="B39" s="9"/>
      <c r="C39" s="9"/>
      <c r="D39" s="9" t="s">
        <v>136</v>
      </c>
      <c r="E39" s="9"/>
      <c r="F39" s="9"/>
      <c r="G39" s="1"/>
      <c r="H39" s="2"/>
      <c r="I39" s="2"/>
      <c r="J39" s="2">
        <f>SUBTOTAL(9,J40:J43)</f>
        <v>0</v>
      </c>
    </row>
    <row r="40" spans="1:10" s="11" customFormat="1" ht="15" customHeight="1" x14ac:dyDescent="0.2">
      <c r="A40" s="12" t="s">
        <v>137</v>
      </c>
      <c r="B40" s="12" t="s">
        <v>151</v>
      </c>
      <c r="C40" s="12" t="s">
        <v>21</v>
      </c>
      <c r="D40" s="12" t="s">
        <v>257</v>
      </c>
      <c r="E40" s="12" t="s">
        <v>371</v>
      </c>
      <c r="F40" s="8" t="s">
        <v>121</v>
      </c>
      <c r="G40" s="4">
        <v>585</v>
      </c>
      <c r="H40" s="23"/>
      <c r="I40" s="6">
        <f t="shared" ref="I40" si="24">H40*(1+$G$2)</f>
        <v>0</v>
      </c>
      <c r="J40" s="6">
        <f t="shared" si="3"/>
        <v>0</v>
      </c>
    </row>
    <row r="41" spans="1:10" s="11" customFormat="1" ht="15" customHeight="1" x14ac:dyDescent="0.2">
      <c r="A41" s="12" t="s">
        <v>138</v>
      </c>
      <c r="B41" s="12" t="s">
        <v>222</v>
      </c>
      <c r="C41" s="12" t="s">
        <v>21</v>
      </c>
      <c r="D41" s="12" t="s">
        <v>284</v>
      </c>
      <c r="E41" s="12" t="s">
        <v>6</v>
      </c>
      <c r="F41" s="8" t="s">
        <v>121</v>
      </c>
      <c r="G41" s="4">
        <v>605</v>
      </c>
      <c r="H41" s="23"/>
      <c r="I41" s="6">
        <f t="shared" ref="I41" si="25">H41*(1+$G$2)</f>
        <v>0</v>
      </c>
      <c r="J41" s="6">
        <f t="shared" si="3"/>
        <v>0</v>
      </c>
    </row>
    <row r="42" spans="1:10" s="11" customFormat="1" ht="15" customHeight="1" x14ac:dyDescent="0.2">
      <c r="A42" s="12" t="s">
        <v>139</v>
      </c>
      <c r="B42" s="12" t="s">
        <v>126</v>
      </c>
      <c r="C42" s="12" t="s">
        <v>21</v>
      </c>
      <c r="D42" s="12" t="s">
        <v>466</v>
      </c>
      <c r="E42" s="12" t="s">
        <v>6</v>
      </c>
      <c r="F42" s="8" t="s">
        <v>61</v>
      </c>
      <c r="G42" s="4">
        <v>1.2</v>
      </c>
      <c r="H42" s="23"/>
      <c r="I42" s="6">
        <f t="shared" ref="I42" si="26">H42*(1+$G$2)</f>
        <v>0</v>
      </c>
      <c r="J42" s="6">
        <f t="shared" si="3"/>
        <v>0</v>
      </c>
    </row>
    <row r="43" spans="1:10" s="11" customFormat="1" ht="15" customHeight="1" x14ac:dyDescent="0.2">
      <c r="A43" s="12" t="s">
        <v>141</v>
      </c>
      <c r="B43" s="12" t="s">
        <v>127</v>
      </c>
      <c r="C43" s="12" t="s">
        <v>21</v>
      </c>
      <c r="D43" s="12" t="s">
        <v>164</v>
      </c>
      <c r="E43" s="12" t="s">
        <v>371</v>
      </c>
      <c r="F43" s="8" t="s">
        <v>61</v>
      </c>
      <c r="G43" s="4">
        <v>30</v>
      </c>
      <c r="H43" s="23"/>
      <c r="I43" s="6">
        <f t="shared" ref="I43" si="27">H43*(1+$G$2)</f>
        <v>0</v>
      </c>
      <c r="J43" s="6">
        <f t="shared" si="3"/>
        <v>0</v>
      </c>
    </row>
    <row r="44" spans="1:10" s="11" customFormat="1" ht="15" customHeight="1" x14ac:dyDescent="0.2">
      <c r="A44" s="9" t="s">
        <v>530</v>
      </c>
      <c r="B44" s="9"/>
      <c r="C44" s="9"/>
      <c r="D44" s="9" t="s">
        <v>374</v>
      </c>
      <c r="E44" s="9"/>
      <c r="F44" s="9"/>
      <c r="G44" s="1"/>
      <c r="H44" s="2"/>
      <c r="I44" s="2"/>
      <c r="J44" s="2">
        <f>SUBTOTAL(9,J45:J49)</f>
        <v>0</v>
      </c>
    </row>
    <row r="45" spans="1:10" s="11" customFormat="1" ht="15" customHeight="1" x14ac:dyDescent="0.2">
      <c r="A45" s="12" t="s">
        <v>66</v>
      </c>
      <c r="B45" s="12" t="s">
        <v>473</v>
      </c>
      <c r="C45" s="12" t="s">
        <v>21</v>
      </c>
      <c r="D45" s="12" t="s">
        <v>29</v>
      </c>
      <c r="E45" s="12" t="s">
        <v>255</v>
      </c>
      <c r="F45" s="8" t="s">
        <v>121</v>
      </c>
      <c r="G45" s="4">
        <v>30</v>
      </c>
      <c r="H45" s="23"/>
      <c r="I45" s="6">
        <f t="shared" ref="I45" si="28">H45*(1+$G$2)</f>
        <v>0</v>
      </c>
      <c r="J45" s="6">
        <f t="shared" si="3"/>
        <v>0</v>
      </c>
    </row>
    <row r="46" spans="1:10" s="11" customFormat="1" ht="15" customHeight="1" x14ac:dyDescent="0.2">
      <c r="A46" s="12" t="s">
        <v>68</v>
      </c>
      <c r="B46" s="12" t="s">
        <v>86</v>
      </c>
      <c r="C46" s="12" t="s">
        <v>203</v>
      </c>
      <c r="D46" s="12" t="s">
        <v>82</v>
      </c>
      <c r="E46" s="12" t="s">
        <v>144</v>
      </c>
      <c r="F46" s="8" t="s">
        <v>121</v>
      </c>
      <c r="G46" s="4">
        <v>30</v>
      </c>
      <c r="H46" s="23"/>
      <c r="I46" s="6">
        <f t="shared" ref="I46" si="29">H46*(1+$G$2)</f>
        <v>0</v>
      </c>
      <c r="J46" s="6">
        <f t="shared" si="3"/>
        <v>0</v>
      </c>
    </row>
    <row r="47" spans="1:10" s="11" customFormat="1" ht="15" customHeight="1" x14ac:dyDescent="0.2">
      <c r="A47" s="12" t="s">
        <v>69</v>
      </c>
      <c r="B47" s="12" t="s">
        <v>105</v>
      </c>
      <c r="C47" s="12" t="s">
        <v>203</v>
      </c>
      <c r="D47" s="12" t="s">
        <v>269</v>
      </c>
      <c r="E47" s="12" t="s">
        <v>144</v>
      </c>
      <c r="F47" s="8" t="s">
        <v>121</v>
      </c>
      <c r="G47" s="4">
        <v>30</v>
      </c>
      <c r="H47" s="23"/>
      <c r="I47" s="6">
        <f t="shared" ref="I47" si="30">H47*(1+$G$2)</f>
        <v>0</v>
      </c>
      <c r="J47" s="6">
        <f t="shared" si="3"/>
        <v>0</v>
      </c>
    </row>
    <row r="48" spans="1:10" s="11" customFormat="1" ht="22.5" customHeight="1" x14ac:dyDescent="0.2">
      <c r="A48" s="12" t="s">
        <v>70</v>
      </c>
      <c r="B48" s="12" t="s">
        <v>90</v>
      </c>
      <c r="C48" s="12" t="s">
        <v>203</v>
      </c>
      <c r="D48" s="12" t="s">
        <v>192</v>
      </c>
      <c r="E48" s="12" t="s">
        <v>144</v>
      </c>
      <c r="F48" s="8" t="s">
        <v>121</v>
      </c>
      <c r="G48" s="4">
        <v>30</v>
      </c>
      <c r="H48" s="23"/>
      <c r="I48" s="6">
        <f t="shared" ref="I48" si="31">H48*(1+$G$2)</f>
        <v>0</v>
      </c>
      <c r="J48" s="6">
        <f t="shared" si="3"/>
        <v>0</v>
      </c>
    </row>
    <row r="49" spans="1:10" s="11" customFormat="1" ht="15" customHeight="1" x14ac:dyDescent="0.2">
      <c r="A49" s="12" t="s">
        <v>71</v>
      </c>
      <c r="B49" s="12" t="s">
        <v>225</v>
      </c>
      <c r="C49" s="12" t="s">
        <v>21</v>
      </c>
      <c r="D49" s="12" t="s">
        <v>475</v>
      </c>
      <c r="E49" s="12" t="s">
        <v>6</v>
      </c>
      <c r="F49" s="8" t="s">
        <v>121</v>
      </c>
      <c r="G49" s="4">
        <v>334</v>
      </c>
      <c r="H49" s="23"/>
      <c r="I49" s="6">
        <f t="shared" ref="I49" si="32">H49*(1+$G$2)</f>
        <v>0</v>
      </c>
      <c r="J49" s="6">
        <f t="shared" si="3"/>
        <v>0</v>
      </c>
    </row>
    <row r="50" spans="1:10" s="11" customFormat="1" ht="15" customHeight="1" x14ac:dyDescent="0.2">
      <c r="A50" s="9" t="s">
        <v>531</v>
      </c>
      <c r="B50" s="9"/>
      <c r="C50" s="9"/>
      <c r="D50" s="9" t="s">
        <v>421</v>
      </c>
      <c r="E50" s="9"/>
      <c r="F50" s="9"/>
      <c r="G50" s="1"/>
      <c r="H50" s="2"/>
      <c r="I50" s="2"/>
      <c r="J50" s="2">
        <f>SUBTOTAL(9,J51:J56)</f>
        <v>0</v>
      </c>
    </row>
    <row r="51" spans="1:10" s="11" customFormat="1" ht="15" customHeight="1" x14ac:dyDescent="0.2">
      <c r="A51" s="12" t="s">
        <v>566</v>
      </c>
      <c r="B51" s="12" t="s">
        <v>88</v>
      </c>
      <c r="C51" s="12" t="s">
        <v>203</v>
      </c>
      <c r="D51" s="12" t="s">
        <v>430</v>
      </c>
      <c r="E51" s="12" t="s">
        <v>144</v>
      </c>
      <c r="F51" s="8" t="s">
        <v>121</v>
      </c>
      <c r="G51" s="4">
        <v>104</v>
      </c>
      <c r="H51" s="23"/>
      <c r="I51" s="6">
        <f t="shared" ref="I51" si="33">H51*(1+$G$2)</f>
        <v>0</v>
      </c>
      <c r="J51" s="6">
        <f t="shared" si="3"/>
        <v>0</v>
      </c>
    </row>
    <row r="52" spans="1:10" s="11" customFormat="1" ht="15" customHeight="1" x14ac:dyDescent="0.2">
      <c r="A52" s="12" t="s">
        <v>567</v>
      </c>
      <c r="B52" s="12" t="s">
        <v>107</v>
      </c>
      <c r="C52" s="12" t="s">
        <v>203</v>
      </c>
      <c r="D52" s="12" t="s">
        <v>294</v>
      </c>
      <c r="E52" s="12" t="s">
        <v>144</v>
      </c>
      <c r="F52" s="8" t="s">
        <v>121</v>
      </c>
      <c r="G52" s="4">
        <v>104</v>
      </c>
      <c r="H52" s="23"/>
      <c r="I52" s="6">
        <f t="shared" ref="I52" si="34">H52*(1+$G$2)</f>
        <v>0</v>
      </c>
      <c r="J52" s="6">
        <f t="shared" si="3"/>
        <v>0</v>
      </c>
    </row>
    <row r="53" spans="1:10" s="11" customFormat="1" ht="22.5" customHeight="1" x14ac:dyDescent="0.2">
      <c r="A53" s="12" t="s">
        <v>568</v>
      </c>
      <c r="B53" s="12" t="s">
        <v>92</v>
      </c>
      <c r="C53" s="12" t="s">
        <v>203</v>
      </c>
      <c r="D53" s="12" t="s">
        <v>492</v>
      </c>
      <c r="E53" s="12" t="s">
        <v>144</v>
      </c>
      <c r="F53" s="8" t="s">
        <v>121</v>
      </c>
      <c r="G53" s="4">
        <v>104</v>
      </c>
      <c r="H53" s="23"/>
      <c r="I53" s="6">
        <f t="shared" ref="I53" si="35">H53*(1+$G$2)</f>
        <v>0</v>
      </c>
      <c r="J53" s="6">
        <f t="shared" si="3"/>
        <v>0</v>
      </c>
    </row>
    <row r="54" spans="1:10" s="11" customFormat="1" ht="15" customHeight="1" x14ac:dyDescent="0.2">
      <c r="A54" s="12" t="s">
        <v>569</v>
      </c>
      <c r="B54" s="12" t="s">
        <v>224</v>
      </c>
      <c r="C54" s="12" t="s">
        <v>21</v>
      </c>
      <c r="D54" s="12" t="s">
        <v>484</v>
      </c>
      <c r="E54" s="12" t="s">
        <v>6</v>
      </c>
      <c r="F54" s="8" t="s">
        <v>121</v>
      </c>
      <c r="G54" s="4">
        <v>120</v>
      </c>
      <c r="H54" s="23"/>
      <c r="I54" s="6">
        <f t="shared" ref="I54" si="36">H54*(1+$G$2)</f>
        <v>0</v>
      </c>
      <c r="J54" s="6">
        <f t="shared" si="3"/>
        <v>0</v>
      </c>
    </row>
    <row r="55" spans="1:10" s="11" customFormat="1" ht="15" customHeight="1" x14ac:dyDescent="0.2">
      <c r="A55" s="12" t="s">
        <v>570</v>
      </c>
      <c r="B55" s="12" t="s">
        <v>128</v>
      </c>
      <c r="C55" s="12" t="s">
        <v>21</v>
      </c>
      <c r="D55" s="12" t="s">
        <v>486</v>
      </c>
      <c r="E55" s="12" t="s">
        <v>180</v>
      </c>
      <c r="F55" s="8" t="s">
        <v>121</v>
      </c>
      <c r="G55" s="4">
        <v>6.5</v>
      </c>
      <c r="H55" s="23"/>
      <c r="I55" s="6">
        <f t="shared" ref="I55" si="37">H55*(1+$G$2)</f>
        <v>0</v>
      </c>
      <c r="J55" s="6">
        <f t="shared" si="3"/>
        <v>0</v>
      </c>
    </row>
    <row r="56" spans="1:10" s="11" customFormat="1" ht="15" customHeight="1" x14ac:dyDescent="0.2">
      <c r="A56" s="12" t="s">
        <v>571</v>
      </c>
      <c r="B56" s="12" t="s">
        <v>256</v>
      </c>
      <c r="C56" s="12" t="s">
        <v>21</v>
      </c>
      <c r="D56" s="12" t="s">
        <v>283</v>
      </c>
      <c r="E56" s="12" t="s">
        <v>180</v>
      </c>
      <c r="F56" s="8" t="s">
        <v>121</v>
      </c>
      <c r="G56" s="4">
        <v>107.4</v>
      </c>
      <c r="H56" s="23"/>
      <c r="I56" s="6">
        <f t="shared" ref="I56" si="38">H56*(1+$G$2)</f>
        <v>0</v>
      </c>
      <c r="J56" s="6">
        <f t="shared" si="3"/>
        <v>0</v>
      </c>
    </row>
    <row r="57" spans="1:10" s="11" customFormat="1" ht="15" customHeight="1" x14ac:dyDescent="0.2">
      <c r="A57" s="9" t="s">
        <v>533</v>
      </c>
      <c r="B57" s="9"/>
      <c r="C57" s="9"/>
      <c r="D57" s="9" t="s">
        <v>506</v>
      </c>
      <c r="E57" s="9"/>
      <c r="F57" s="9"/>
      <c r="G57" s="1"/>
      <c r="H57" s="2"/>
      <c r="I57" s="2"/>
      <c r="J57" s="2">
        <f>SUBTOTAL(9,J58:J62)</f>
        <v>0</v>
      </c>
    </row>
    <row r="58" spans="1:10" s="11" customFormat="1" ht="15" customHeight="1" x14ac:dyDescent="0.2">
      <c r="A58" s="12" t="s">
        <v>508</v>
      </c>
      <c r="B58" s="12" t="s">
        <v>422</v>
      </c>
      <c r="C58" s="12" t="s">
        <v>203</v>
      </c>
      <c r="D58" s="12" t="s">
        <v>131</v>
      </c>
      <c r="E58" s="12" t="s">
        <v>517</v>
      </c>
      <c r="F58" s="8" t="s">
        <v>285</v>
      </c>
      <c r="G58" s="4">
        <v>1</v>
      </c>
      <c r="H58" s="23"/>
      <c r="I58" s="6">
        <f t="shared" ref="I58" si="39">H58*(1+$G$2)</f>
        <v>0</v>
      </c>
      <c r="J58" s="6">
        <f t="shared" si="3"/>
        <v>0</v>
      </c>
    </row>
    <row r="59" spans="1:10" s="11" customFormat="1" ht="15" customHeight="1" x14ac:dyDescent="0.2">
      <c r="A59" s="12" t="s">
        <v>509</v>
      </c>
      <c r="B59" s="12" t="s">
        <v>425</v>
      </c>
      <c r="C59" s="12" t="s">
        <v>203</v>
      </c>
      <c r="D59" s="12" t="s">
        <v>470</v>
      </c>
      <c r="E59" s="12" t="s">
        <v>517</v>
      </c>
      <c r="F59" s="8" t="s">
        <v>285</v>
      </c>
      <c r="G59" s="4">
        <v>1</v>
      </c>
      <c r="H59" s="23"/>
      <c r="I59" s="6">
        <f t="shared" ref="I59" si="40">H59*(1+$G$2)</f>
        <v>0</v>
      </c>
      <c r="J59" s="6">
        <f t="shared" si="3"/>
        <v>0</v>
      </c>
    </row>
    <row r="60" spans="1:10" s="11" customFormat="1" ht="15" customHeight="1" x14ac:dyDescent="0.2">
      <c r="A60" s="12" t="s">
        <v>510</v>
      </c>
      <c r="B60" s="12" t="s">
        <v>103</v>
      </c>
      <c r="C60" s="12" t="s">
        <v>21</v>
      </c>
      <c r="D60" s="12" t="s">
        <v>217</v>
      </c>
      <c r="E60" s="12" t="s">
        <v>517</v>
      </c>
      <c r="F60" s="8" t="s">
        <v>543</v>
      </c>
      <c r="G60" s="4">
        <v>1</v>
      </c>
      <c r="H60" s="23"/>
      <c r="I60" s="6">
        <f t="shared" ref="I60" si="41">H60*(1+$G$2)</f>
        <v>0</v>
      </c>
      <c r="J60" s="6">
        <f t="shared" si="3"/>
        <v>0</v>
      </c>
    </row>
    <row r="61" spans="1:10" s="11" customFormat="1" ht="15" customHeight="1" x14ac:dyDescent="0.2">
      <c r="A61" s="12" t="s">
        <v>511</v>
      </c>
      <c r="B61" s="12" t="s">
        <v>101</v>
      </c>
      <c r="C61" s="12" t="s">
        <v>21</v>
      </c>
      <c r="D61" s="12" t="s">
        <v>432</v>
      </c>
      <c r="E61" s="12" t="s">
        <v>517</v>
      </c>
      <c r="F61" s="8" t="s">
        <v>543</v>
      </c>
      <c r="G61" s="4">
        <v>4</v>
      </c>
      <c r="H61" s="23"/>
      <c r="I61" s="6">
        <f t="shared" ref="I61" si="42">H61*(1+$G$2)</f>
        <v>0</v>
      </c>
      <c r="J61" s="6">
        <f t="shared" si="3"/>
        <v>0</v>
      </c>
    </row>
    <row r="62" spans="1:10" s="11" customFormat="1" ht="22.5" customHeight="1" x14ac:dyDescent="0.2">
      <c r="A62" s="12" t="s">
        <v>512</v>
      </c>
      <c r="B62" s="12" t="s">
        <v>129</v>
      </c>
      <c r="C62" s="12" t="s">
        <v>21</v>
      </c>
      <c r="D62" s="12" t="s">
        <v>536</v>
      </c>
      <c r="E62" s="12" t="s">
        <v>517</v>
      </c>
      <c r="F62" s="8" t="s">
        <v>543</v>
      </c>
      <c r="G62" s="4">
        <v>1</v>
      </c>
      <c r="H62" s="23"/>
      <c r="I62" s="6">
        <f t="shared" ref="I62" si="43">H62*(1+$G$2)</f>
        <v>0</v>
      </c>
      <c r="J62" s="6">
        <f t="shared" si="3"/>
        <v>0</v>
      </c>
    </row>
    <row r="63" spans="1:10" s="11" customFormat="1" ht="15" customHeight="1" x14ac:dyDescent="0.2">
      <c r="A63" s="9" t="s">
        <v>534</v>
      </c>
      <c r="B63" s="9"/>
      <c r="C63" s="9"/>
      <c r="D63" s="9" t="s">
        <v>173</v>
      </c>
      <c r="E63" s="9"/>
      <c r="F63" s="9"/>
      <c r="G63" s="1"/>
      <c r="H63" s="2"/>
      <c r="I63" s="2"/>
      <c r="J63" s="2">
        <f>SUBTOTAL(9,J64:J70)</f>
        <v>0</v>
      </c>
    </row>
    <row r="64" spans="1:10" s="11" customFormat="1" ht="15" customHeight="1" x14ac:dyDescent="0.2">
      <c r="A64" s="12" t="s">
        <v>450</v>
      </c>
      <c r="B64" s="12" t="s">
        <v>130</v>
      </c>
      <c r="C64" s="12" t="s">
        <v>21</v>
      </c>
      <c r="D64" s="12" t="s">
        <v>460</v>
      </c>
      <c r="E64" s="12" t="s">
        <v>180</v>
      </c>
      <c r="F64" s="8" t="s">
        <v>121</v>
      </c>
      <c r="G64" s="4">
        <v>4.3499999999999996</v>
      </c>
      <c r="H64" s="23"/>
      <c r="I64" s="6">
        <f t="shared" ref="I64" si="44">H64*(1+$G$2)</f>
        <v>0</v>
      </c>
      <c r="J64" s="6">
        <f t="shared" si="3"/>
        <v>0</v>
      </c>
    </row>
    <row r="65" spans="1:10" s="11" customFormat="1" ht="22.5" customHeight="1" x14ac:dyDescent="0.2">
      <c r="A65" s="12" t="s">
        <v>451</v>
      </c>
      <c r="B65" s="12" t="s">
        <v>502</v>
      </c>
      <c r="C65" s="12" t="s">
        <v>363</v>
      </c>
      <c r="D65" s="12" t="s">
        <v>211</v>
      </c>
      <c r="E65" s="12" t="s">
        <v>60</v>
      </c>
      <c r="F65" s="8" t="s">
        <v>121</v>
      </c>
      <c r="G65" s="4">
        <v>0.79</v>
      </c>
      <c r="H65" s="23"/>
      <c r="I65" s="6">
        <f t="shared" ref="I65" si="45">H65*(1+$G$2)</f>
        <v>0</v>
      </c>
      <c r="J65" s="6">
        <f t="shared" si="3"/>
        <v>0</v>
      </c>
    </row>
    <row r="66" spans="1:10" s="11" customFormat="1" ht="15" customHeight="1" x14ac:dyDescent="0.2">
      <c r="A66" s="12" t="s">
        <v>452</v>
      </c>
      <c r="B66" s="12" t="s">
        <v>132</v>
      </c>
      <c r="C66" s="12" t="s">
        <v>21</v>
      </c>
      <c r="D66" s="12" t="s">
        <v>344</v>
      </c>
      <c r="E66" s="12" t="s">
        <v>180</v>
      </c>
      <c r="F66" s="8" t="s">
        <v>121</v>
      </c>
      <c r="G66" s="4">
        <v>36</v>
      </c>
      <c r="H66" s="23"/>
      <c r="I66" s="6">
        <f t="shared" ref="I66" si="46">H66*(1+$G$2)</f>
        <v>0</v>
      </c>
      <c r="J66" s="6">
        <f t="shared" si="3"/>
        <v>0</v>
      </c>
    </row>
    <row r="67" spans="1:10" s="11" customFormat="1" ht="15" customHeight="1" x14ac:dyDescent="0.2">
      <c r="A67" s="12" t="s">
        <v>454</v>
      </c>
      <c r="B67" s="12" t="s">
        <v>132</v>
      </c>
      <c r="C67" s="12" t="s">
        <v>21</v>
      </c>
      <c r="D67" s="12" t="s">
        <v>412</v>
      </c>
      <c r="E67" s="12" t="s">
        <v>180</v>
      </c>
      <c r="F67" s="8" t="s">
        <v>121</v>
      </c>
      <c r="G67" s="4">
        <v>1.3</v>
      </c>
      <c r="H67" s="23"/>
      <c r="I67" s="6">
        <f t="shared" ref="I67" si="47">H67*(1+$G$2)</f>
        <v>0</v>
      </c>
      <c r="J67" s="6">
        <f t="shared" si="3"/>
        <v>0</v>
      </c>
    </row>
    <row r="68" spans="1:10" s="11" customFormat="1" ht="15" customHeight="1" x14ac:dyDescent="0.2">
      <c r="A68" s="12" t="s">
        <v>455</v>
      </c>
      <c r="B68" s="12" t="s">
        <v>289</v>
      </c>
      <c r="C68" s="12" t="s">
        <v>21</v>
      </c>
      <c r="D68" s="12" t="s">
        <v>376</v>
      </c>
      <c r="E68" s="12" t="s">
        <v>6</v>
      </c>
      <c r="F68" s="8" t="s">
        <v>503</v>
      </c>
      <c r="G68" s="4">
        <v>34</v>
      </c>
      <c r="H68" s="23"/>
      <c r="I68" s="6">
        <f t="shared" ref="I68" si="48">H68*(1+$G$2)</f>
        <v>0</v>
      </c>
      <c r="J68" s="6">
        <f t="shared" si="3"/>
        <v>0</v>
      </c>
    </row>
    <row r="69" spans="1:10" s="11" customFormat="1" ht="15" customHeight="1" x14ac:dyDescent="0.2">
      <c r="A69" s="12" t="s">
        <v>456</v>
      </c>
      <c r="B69" s="12" t="s">
        <v>291</v>
      </c>
      <c r="C69" s="12" t="s">
        <v>21</v>
      </c>
      <c r="D69" s="12" t="s">
        <v>72</v>
      </c>
      <c r="E69" s="12" t="s">
        <v>6</v>
      </c>
      <c r="F69" s="8" t="s">
        <v>503</v>
      </c>
      <c r="G69" s="4">
        <v>12</v>
      </c>
      <c r="H69" s="23"/>
      <c r="I69" s="6">
        <f t="shared" ref="I69" si="49">H69*(1+$G$2)</f>
        <v>0</v>
      </c>
      <c r="J69" s="6">
        <f t="shared" si="3"/>
        <v>0</v>
      </c>
    </row>
    <row r="70" spans="1:10" s="11" customFormat="1" ht="15" customHeight="1" x14ac:dyDescent="0.2">
      <c r="A70" s="12" t="s">
        <v>457</v>
      </c>
      <c r="B70" s="12" t="s">
        <v>148</v>
      </c>
      <c r="C70" s="12" t="s">
        <v>21</v>
      </c>
      <c r="D70" s="12" t="s">
        <v>426</v>
      </c>
      <c r="E70" s="12" t="s">
        <v>180</v>
      </c>
      <c r="F70" s="8" t="s">
        <v>121</v>
      </c>
      <c r="G70" s="4">
        <v>1.35</v>
      </c>
      <c r="H70" s="23"/>
      <c r="I70" s="6">
        <f t="shared" ref="I70" si="50">H70*(1+$G$2)</f>
        <v>0</v>
      </c>
      <c r="J70" s="6">
        <f t="shared" si="3"/>
        <v>0</v>
      </c>
    </row>
    <row r="71" spans="1:10" s="11" customFormat="1" ht="15" customHeight="1" x14ac:dyDescent="0.2">
      <c r="A71" s="9" t="s">
        <v>535</v>
      </c>
      <c r="B71" s="9"/>
      <c r="C71" s="9"/>
      <c r="D71" s="9" t="s">
        <v>270</v>
      </c>
      <c r="E71" s="9"/>
      <c r="F71" s="9"/>
      <c r="G71" s="1"/>
      <c r="H71" s="2"/>
      <c r="I71" s="2"/>
      <c r="J71" s="2">
        <f>SUBTOTAL(9,J72:J74)</f>
        <v>0</v>
      </c>
    </row>
    <row r="72" spans="1:10" s="11" customFormat="1" ht="15" customHeight="1" x14ac:dyDescent="0.2">
      <c r="A72" s="12" t="s">
        <v>382</v>
      </c>
      <c r="B72" s="12" t="s">
        <v>149</v>
      </c>
      <c r="C72" s="12" t="s">
        <v>21</v>
      </c>
      <c r="D72" s="12" t="s">
        <v>347</v>
      </c>
      <c r="E72" s="12" t="s">
        <v>180</v>
      </c>
      <c r="F72" s="8" t="s">
        <v>121</v>
      </c>
      <c r="G72" s="4">
        <v>1.8</v>
      </c>
      <c r="H72" s="23"/>
      <c r="I72" s="6">
        <f t="shared" ref="I72" si="51">H72*(1+$G$2)</f>
        <v>0</v>
      </c>
      <c r="J72" s="6">
        <f t="shared" si="3"/>
        <v>0</v>
      </c>
    </row>
    <row r="73" spans="1:10" s="11" customFormat="1" ht="15" customHeight="1" x14ac:dyDescent="0.2">
      <c r="A73" s="12" t="s">
        <v>383</v>
      </c>
      <c r="B73" s="12" t="s">
        <v>150</v>
      </c>
      <c r="C73" s="12" t="s">
        <v>21</v>
      </c>
      <c r="D73" s="12" t="s">
        <v>81</v>
      </c>
      <c r="E73" s="12" t="s">
        <v>6</v>
      </c>
      <c r="F73" s="8" t="s">
        <v>503</v>
      </c>
      <c r="G73" s="4">
        <v>6</v>
      </c>
      <c r="H73" s="23"/>
      <c r="I73" s="6">
        <f t="shared" ref="I73" si="52">H73*(1+$G$2)</f>
        <v>0</v>
      </c>
      <c r="J73" s="6">
        <f t="shared" si="3"/>
        <v>0</v>
      </c>
    </row>
    <row r="74" spans="1:10" s="11" customFormat="1" ht="15" customHeight="1" x14ac:dyDescent="0.2">
      <c r="A74" s="12" t="s">
        <v>384</v>
      </c>
      <c r="B74" s="12" t="s">
        <v>204</v>
      </c>
      <c r="C74" s="12" t="s">
        <v>21</v>
      </c>
      <c r="D74" s="12" t="s">
        <v>34</v>
      </c>
      <c r="E74" s="12" t="s">
        <v>180</v>
      </c>
      <c r="F74" s="8" t="s">
        <v>543</v>
      </c>
      <c r="G74" s="4">
        <v>2</v>
      </c>
      <c r="H74" s="23"/>
      <c r="I74" s="6">
        <f t="shared" ref="I74" si="53">H74*(1+$G$2)</f>
        <v>0</v>
      </c>
      <c r="J74" s="6">
        <f t="shared" si="3"/>
        <v>0</v>
      </c>
    </row>
    <row r="75" spans="1:10" s="11" customFormat="1" ht="15" customHeight="1" x14ac:dyDescent="0.2">
      <c r="A75" s="9" t="s">
        <v>14</v>
      </c>
      <c r="B75" s="9"/>
      <c r="C75" s="9"/>
      <c r="D75" s="9" t="s">
        <v>504</v>
      </c>
      <c r="E75" s="9"/>
      <c r="F75" s="9"/>
      <c r="G75" s="1"/>
      <c r="H75" s="2"/>
      <c r="I75" s="2"/>
      <c r="J75" s="2">
        <f>SUBTOTAL(9,J76:J101)</f>
        <v>0</v>
      </c>
    </row>
    <row r="76" spans="1:10" s="11" customFormat="1" ht="15" customHeight="1" x14ac:dyDescent="0.2">
      <c r="A76" s="9" t="s">
        <v>297</v>
      </c>
      <c r="B76" s="9"/>
      <c r="C76" s="9"/>
      <c r="D76" s="9" t="s">
        <v>166</v>
      </c>
      <c r="E76" s="9"/>
      <c r="F76" s="9"/>
      <c r="G76" s="1"/>
      <c r="H76" s="2"/>
      <c r="I76" s="2"/>
      <c r="J76" s="2">
        <f>SUBTOTAL(9,J77:J82)</f>
        <v>0</v>
      </c>
    </row>
    <row r="77" spans="1:10" s="11" customFormat="1" ht="15" customHeight="1" x14ac:dyDescent="0.2">
      <c r="A77" s="12" t="s">
        <v>471</v>
      </c>
      <c r="B77" s="12" t="s">
        <v>250</v>
      </c>
      <c r="C77" s="12" t="s">
        <v>21</v>
      </c>
      <c r="D77" s="12" t="s">
        <v>65</v>
      </c>
      <c r="E77" s="12" t="s">
        <v>6</v>
      </c>
      <c r="F77" s="8" t="s">
        <v>61</v>
      </c>
      <c r="G77" s="4">
        <v>1</v>
      </c>
      <c r="H77" s="23"/>
      <c r="I77" s="6">
        <f t="shared" ref="I77" si="54">H77*(1+$G$2)</f>
        <v>0</v>
      </c>
      <c r="J77" s="6">
        <f t="shared" si="3"/>
        <v>0</v>
      </c>
    </row>
    <row r="78" spans="1:10" s="11" customFormat="1" ht="15" customHeight="1" x14ac:dyDescent="0.2">
      <c r="A78" s="12" t="s">
        <v>474</v>
      </c>
      <c r="B78" s="12" t="s">
        <v>251</v>
      </c>
      <c r="C78" s="12" t="s">
        <v>21</v>
      </c>
      <c r="D78" s="12" t="s">
        <v>78</v>
      </c>
      <c r="E78" s="12" t="s">
        <v>6</v>
      </c>
      <c r="F78" s="8" t="s">
        <v>61</v>
      </c>
      <c r="G78" s="4">
        <v>1</v>
      </c>
      <c r="H78" s="23"/>
      <c r="I78" s="6">
        <f t="shared" ref="I78" si="55">H78*(1+$G$2)</f>
        <v>0</v>
      </c>
      <c r="J78" s="6">
        <f t="shared" si="3"/>
        <v>0</v>
      </c>
    </row>
    <row r="79" spans="1:10" s="11" customFormat="1" ht="15" customHeight="1" x14ac:dyDescent="0.2">
      <c r="A79" s="12" t="s">
        <v>476</v>
      </c>
      <c r="B79" s="12" t="s">
        <v>252</v>
      </c>
      <c r="C79" s="12" t="s">
        <v>21</v>
      </c>
      <c r="D79" s="12" t="s">
        <v>482</v>
      </c>
      <c r="E79" s="12" t="s">
        <v>6</v>
      </c>
      <c r="F79" s="8" t="s">
        <v>503</v>
      </c>
      <c r="G79" s="4">
        <v>13</v>
      </c>
      <c r="H79" s="23"/>
      <c r="I79" s="6">
        <f t="shared" ref="I79" si="56">H79*(1+$G$2)</f>
        <v>0</v>
      </c>
      <c r="J79" s="6">
        <f t="shared" ref="J79:J142" si="57">G79*I79</f>
        <v>0</v>
      </c>
    </row>
    <row r="80" spans="1:10" s="11" customFormat="1" ht="15" customHeight="1" x14ac:dyDescent="0.2">
      <c r="A80" s="12" t="s">
        <v>477</v>
      </c>
      <c r="B80" s="12" t="s">
        <v>202</v>
      </c>
      <c r="C80" s="12" t="s">
        <v>21</v>
      </c>
      <c r="D80" s="12" t="s">
        <v>468</v>
      </c>
      <c r="E80" s="12" t="s">
        <v>180</v>
      </c>
      <c r="F80" s="8" t="s">
        <v>543</v>
      </c>
      <c r="G80" s="4">
        <v>12</v>
      </c>
      <c r="H80" s="23"/>
      <c r="I80" s="6">
        <f t="shared" ref="I80" si="58">H80*(1+$G$2)</f>
        <v>0</v>
      </c>
      <c r="J80" s="6">
        <f t="shared" si="57"/>
        <v>0</v>
      </c>
    </row>
    <row r="81" spans="1:10" s="11" customFormat="1" ht="15" customHeight="1" x14ac:dyDescent="0.2">
      <c r="A81" s="12" t="s">
        <v>479</v>
      </c>
      <c r="B81" s="12" t="s">
        <v>154</v>
      </c>
      <c r="C81" s="12" t="s">
        <v>21</v>
      </c>
      <c r="D81" s="12" t="s">
        <v>167</v>
      </c>
      <c r="E81" s="12" t="s">
        <v>180</v>
      </c>
      <c r="F81" s="8" t="s">
        <v>543</v>
      </c>
      <c r="G81" s="4">
        <v>4</v>
      </c>
      <c r="H81" s="23"/>
      <c r="I81" s="6">
        <f t="shared" ref="I81" si="59">H81*(1+$G$2)</f>
        <v>0</v>
      </c>
      <c r="J81" s="6">
        <f t="shared" si="57"/>
        <v>0</v>
      </c>
    </row>
    <row r="82" spans="1:10" s="11" customFormat="1" ht="15" customHeight="1" x14ac:dyDescent="0.2">
      <c r="A82" s="12" t="s">
        <v>481</v>
      </c>
      <c r="B82" s="12" t="s">
        <v>85</v>
      </c>
      <c r="C82" s="12" t="s">
        <v>21</v>
      </c>
      <c r="D82" s="12" t="s">
        <v>538</v>
      </c>
      <c r="E82" s="12" t="s">
        <v>6</v>
      </c>
      <c r="F82" s="8" t="s">
        <v>503</v>
      </c>
      <c r="G82" s="4">
        <v>8</v>
      </c>
      <c r="H82" s="23"/>
      <c r="I82" s="6">
        <f t="shared" ref="I82" si="60">H82*(1+$G$2)</f>
        <v>0</v>
      </c>
      <c r="J82" s="6">
        <f t="shared" si="57"/>
        <v>0</v>
      </c>
    </row>
    <row r="83" spans="1:10" s="11" customFormat="1" ht="15" customHeight="1" x14ac:dyDescent="0.2">
      <c r="A83" s="9" t="s">
        <v>298</v>
      </c>
      <c r="B83" s="9"/>
      <c r="C83" s="9"/>
      <c r="D83" s="9" t="s">
        <v>169</v>
      </c>
      <c r="E83" s="9"/>
      <c r="F83" s="9"/>
      <c r="G83" s="1"/>
      <c r="H83" s="2"/>
      <c r="I83" s="2"/>
      <c r="J83" s="2">
        <f>SUBTOTAL(9,J84:J86)</f>
        <v>0</v>
      </c>
    </row>
    <row r="84" spans="1:10" s="11" customFormat="1" ht="15" customHeight="1" x14ac:dyDescent="0.2">
      <c r="A84" s="12" t="s">
        <v>401</v>
      </c>
      <c r="B84" s="12" t="s">
        <v>155</v>
      </c>
      <c r="C84" s="12" t="s">
        <v>21</v>
      </c>
      <c r="D84" s="12" t="s">
        <v>462</v>
      </c>
      <c r="E84" s="12" t="s">
        <v>180</v>
      </c>
      <c r="F84" s="8" t="s">
        <v>543</v>
      </c>
      <c r="G84" s="4">
        <v>6</v>
      </c>
      <c r="H84" s="23"/>
      <c r="I84" s="6">
        <f t="shared" ref="I84" si="61">H84*(1+$G$2)</f>
        <v>0</v>
      </c>
      <c r="J84" s="6">
        <f t="shared" si="57"/>
        <v>0</v>
      </c>
    </row>
    <row r="85" spans="1:10" s="11" customFormat="1" ht="22.5" customHeight="1" x14ac:dyDescent="0.2">
      <c r="A85" s="12" t="s">
        <v>402</v>
      </c>
      <c r="B85" s="12" t="s">
        <v>74</v>
      </c>
      <c r="C85" s="12" t="s">
        <v>21</v>
      </c>
      <c r="D85" s="12" t="s">
        <v>87</v>
      </c>
      <c r="E85" s="12" t="s">
        <v>429</v>
      </c>
      <c r="F85" s="8" t="s">
        <v>503</v>
      </c>
      <c r="G85" s="4">
        <v>12</v>
      </c>
      <c r="H85" s="23"/>
      <c r="I85" s="6">
        <f t="shared" ref="I85" si="62">H85*(1+$G$2)</f>
        <v>0</v>
      </c>
      <c r="J85" s="6">
        <f t="shared" si="57"/>
        <v>0</v>
      </c>
    </row>
    <row r="86" spans="1:10" s="11" customFormat="1" ht="15" customHeight="1" x14ac:dyDescent="0.2">
      <c r="A86" s="12" t="s">
        <v>403</v>
      </c>
      <c r="B86" s="12" t="s">
        <v>157</v>
      </c>
      <c r="C86" s="12" t="s">
        <v>21</v>
      </c>
      <c r="D86" s="12" t="s">
        <v>215</v>
      </c>
      <c r="E86" s="12" t="s">
        <v>180</v>
      </c>
      <c r="F86" s="8" t="s">
        <v>543</v>
      </c>
      <c r="G86" s="4">
        <v>3</v>
      </c>
      <c r="H86" s="23"/>
      <c r="I86" s="6">
        <f t="shared" ref="I86" si="63">H86*(1+$G$2)</f>
        <v>0</v>
      </c>
      <c r="J86" s="6">
        <f t="shared" si="57"/>
        <v>0</v>
      </c>
    </row>
    <row r="87" spans="1:10" s="11" customFormat="1" ht="15" customHeight="1" x14ac:dyDescent="0.2">
      <c r="A87" s="9" t="s">
        <v>299</v>
      </c>
      <c r="B87" s="9"/>
      <c r="C87" s="9"/>
      <c r="D87" s="9" t="s">
        <v>461</v>
      </c>
      <c r="E87" s="9"/>
      <c r="F87" s="9"/>
      <c r="G87" s="1"/>
      <c r="H87" s="2"/>
      <c r="I87" s="2"/>
      <c r="J87" s="2">
        <f>SUBTOTAL(9,J88:J101)</f>
        <v>0</v>
      </c>
    </row>
    <row r="88" spans="1:10" s="11" customFormat="1" ht="22.5" customHeight="1" x14ac:dyDescent="0.2">
      <c r="A88" s="12" t="s">
        <v>331</v>
      </c>
      <c r="B88" s="12" t="s">
        <v>152</v>
      </c>
      <c r="C88" s="12" t="s">
        <v>21</v>
      </c>
      <c r="D88" s="12" t="s">
        <v>218</v>
      </c>
      <c r="E88" s="12" t="s">
        <v>519</v>
      </c>
      <c r="F88" s="8" t="s">
        <v>121</v>
      </c>
      <c r="G88" s="4">
        <v>35.81</v>
      </c>
      <c r="H88" s="23"/>
      <c r="I88" s="6">
        <f t="shared" ref="I88" si="64">H88*(1+$G$2)</f>
        <v>0</v>
      </c>
      <c r="J88" s="6">
        <f t="shared" si="57"/>
        <v>0</v>
      </c>
    </row>
    <row r="89" spans="1:10" s="11" customFormat="1" ht="15" customHeight="1" x14ac:dyDescent="0.2">
      <c r="A89" s="12" t="s">
        <v>333</v>
      </c>
      <c r="B89" s="12" t="s">
        <v>153</v>
      </c>
      <c r="C89" s="12" t="s">
        <v>21</v>
      </c>
      <c r="D89" s="12" t="s">
        <v>415</v>
      </c>
      <c r="E89" s="12" t="s">
        <v>519</v>
      </c>
      <c r="F89" s="8" t="s">
        <v>121</v>
      </c>
      <c r="G89" s="4">
        <v>2.1800000000000002</v>
      </c>
      <c r="H89" s="23"/>
      <c r="I89" s="6">
        <f t="shared" ref="I89" si="65">H89*(1+$G$2)</f>
        <v>0</v>
      </c>
      <c r="J89" s="6">
        <f t="shared" si="57"/>
        <v>0</v>
      </c>
    </row>
    <row r="90" spans="1:10" s="11" customFormat="1" ht="15" customHeight="1" x14ac:dyDescent="0.2">
      <c r="A90" s="12" t="s">
        <v>335</v>
      </c>
      <c r="B90" s="12" t="s">
        <v>259</v>
      </c>
      <c r="C90" s="12" t="s">
        <v>21</v>
      </c>
      <c r="D90" s="12" t="s">
        <v>562</v>
      </c>
      <c r="E90" s="12" t="s">
        <v>6</v>
      </c>
      <c r="F90" s="8" t="s">
        <v>61</v>
      </c>
      <c r="G90" s="4">
        <v>1</v>
      </c>
      <c r="H90" s="23"/>
      <c r="I90" s="6">
        <f t="shared" ref="I90" si="66">H90*(1+$G$2)</f>
        <v>0</v>
      </c>
      <c r="J90" s="6">
        <f t="shared" si="57"/>
        <v>0</v>
      </c>
    </row>
    <row r="91" spans="1:10" s="11" customFormat="1" ht="15" customHeight="1" x14ac:dyDescent="0.2">
      <c r="A91" s="12" t="s">
        <v>336</v>
      </c>
      <c r="B91" s="12" t="s">
        <v>238</v>
      </c>
      <c r="C91" s="12" t="s">
        <v>21</v>
      </c>
      <c r="D91" s="12" t="s">
        <v>380</v>
      </c>
      <c r="E91" s="12" t="s">
        <v>519</v>
      </c>
      <c r="F91" s="8" t="s">
        <v>543</v>
      </c>
      <c r="G91" s="4">
        <v>1</v>
      </c>
      <c r="H91" s="23"/>
      <c r="I91" s="6">
        <f t="shared" ref="I91" si="67">H91*(1+$G$2)</f>
        <v>0</v>
      </c>
      <c r="J91" s="6">
        <f t="shared" si="57"/>
        <v>0</v>
      </c>
    </row>
    <row r="92" spans="1:10" s="11" customFormat="1" ht="15" customHeight="1" x14ac:dyDescent="0.2">
      <c r="A92" s="12" t="s">
        <v>337</v>
      </c>
      <c r="B92" s="12" t="s">
        <v>236</v>
      </c>
      <c r="C92" s="12" t="s">
        <v>21</v>
      </c>
      <c r="D92" s="12" t="s">
        <v>472</v>
      </c>
      <c r="E92" s="12" t="s">
        <v>519</v>
      </c>
      <c r="F92" s="8" t="s">
        <v>543</v>
      </c>
      <c r="G92" s="4">
        <v>9</v>
      </c>
      <c r="H92" s="23"/>
      <c r="I92" s="6">
        <f t="shared" ref="I92" si="68">H92*(1+$G$2)</f>
        <v>0</v>
      </c>
      <c r="J92" s="6">
        <f t="shared" si="57"/>
        <v>0</v>
      </c>
    </row>
    <row r="93" spans="1:10" s="11" customFormat="1" ht="15" customHeight="1" x14ac:dyDescent="0.2">
      <c r="A93" s="12" t="s">
        <v>338</v>
      </c>
      <c r="B93" s="12" t="s">
        <v>237</v>
      </c>
      <c r="C93" s="12" t="s">
        <v>21</v>
      </c>
      <c r="D93" s="12" t="s">
        <v>84</v>
      </c>
      <c r="E93" s="12" t="s">
        <v>519</v>
      </c>
      <c r="F93" s="8" t="s">
        <v>543</v>
      </c>
      <c r="G93" s="4">
        <v>1</v>
      </c>
      <c r="H93" s="23"/>
      <c r="I93" s="6">
        <f t="shared" ref="I93" si="69">H93*(1+$G$2)</f>
        <v>0</v>
      </c>
      <c r="J93" s="6">
        <f t="shared" si="57"/>
        <v>0</v>
      </c>
    </row>
    <row r="94" spans="1:10" s="11" customFormat="1" ht="15" customHeight="1" x14ac:dyDescent="0.2">
      <c r="A94" s="12" t="s">
        <v>339</v>
      </c>
      <c r="B94" s="12" t="s">
        <v>240</v>
      </c>
      <c r="C94" s="12" t="s">
        <v>21</v>
      </c>
      <c r="D94" s="12" t="s">
        <v>406</v>
      </c>
      <c r="E94" s="12" t="s">
        <v>519</v>
      </c>
      <c r="F94" s="8" t="s">
        <v>543</v>
      </c>
      <c r="G94" s="4">
        <v>2</v>
      </c>
      <c r="H94" s="23"/>
      <c r="I94" s="6">
        <f t="shared" ref="I94" si="70">H94*(1+$G$2)</f>
        <v>0</v>
      </c>
      <c r="J94" s="6">
        <f t="shared" si="57"/>
        <v>0</v>
      </c>
    </row>
    <row r="95" spans="1:10" s="11" customFormat="1" ht="15" customHeight="1" x14ac:dyDescent="0.2">
      <c r="A95" s="12" t="s">
        <v>341</v>
      </c>
      <c r="B95" s="12" t="s">
        <v>242</v>
      </c>
      <c r="C95" s="12" t="s">
        <v>21</v>
      </c>
      <c r="D95" s="12" t="s">
        <v>134</v>
      </c>
      <c r="E95" s="12" t="s">
        <v>519</v>
      </c>
      <c r="F95" s="8" t="s">
        <v>543</v>
      </c>
      <c r="G95" s="4">
        <v>3</v>
      </c>
      <c r="H95" s="23"/>
      <c r="I95" s="6">
        <f t="shared" ref="I95" si="71">H95*(1+$G$2)</f>
        <v>0</v>
      </c>
      <c r="J95" s="6">
        <f t="shared" si="57"/>
        <v>0</v>
      </c>
    </row>
    <row r="96" spans="1:10" s="11" customFormat="1" ht="15" customHeight="1" x14ac:dyDescent="0.2">
      <c r="A96" s="12" t="s">
        <v>342</v>
      </c>
      <c r="B96" s="12" t="s">
        <v>243</v>
      </c>
      <c r="C96" s="12" t="s">
        <v>21</v>
      </c>
      <c r="D96" s="12" t="s">
        <v>165</v>
      </c>
      <c r="E96" s="12" t="s">
        <v>519</v>
      </c>
      <c r="F96" s="8" t="s">
        <v>543</v>
      </c>
      <c r="G96" s="4">
        <v>1</v>
      </c>
      <c r="H96" s="23"/>
      <c r="I96" s="6">
        <f t="shared" ref="I96" si="72">H96*(1+$G$2)</f>
        <v>0</v>
      </c>
      <c r="J96" s="6">
        <f t="shared" si="57"/>
        <v>0</v>
      </c>
    </row>
    <row r="97" spans="1:10" s="11" customFormat="1" ht="15" customHeight="1" x14ac:dyDescent="0.2">
      <c r="A97" s="12" t="s">
        <v>445</v>
      </c>
      <c r="B97" s="12" t="s">
        <v>244</v>
      </c>
      <c r="C97" s="12" t="s">
        <v>21</v>
      </c>
      <c r="D97" s="12" t="s">
        <v>513</v>
      </c>
      <c r="E97" s="12" t="s">
        <v>519</v>
      </c>
      <c r="F97" s="8" t="s">
        <v>543</v>
      </c>
      <c r="G97" s="4">
        <v>1</v>
      </c>
      <c r="H97" s="23"/>
      <c r="I97" s="6">
        <f t="shared" ref="I97" si="73">H97*(1+$G$2)</f>
        <v>0</v>
      </c>
      <c r="J97" s="6">
        <f t="shared" si="57"/>
        <v>0</v>
      </c>
    </row>
    <row r="98" spans="1:10" s="11" customFormat="1" ht="15" customHeight="1" x14ac:dyDescent="0.2">
      <c r="A98" s="12" t="s">
        <v>446</v>
      </c>
      <c r="B98" s="12" t="s">
        <v>245</v>
      </c>
      <c r="C98" s="12" t="s">
        <v>21</v>
      </c>
      <c r="D98" s="12" t="s">
        <v>526</v>
      </c>
      <c r="E98" s="12" t="s">
        <v>519</v>
      </c>
      <c r="F98" s="8" t="s">
        <v>543</v>
      </c>
      <c r="G98" s="4">
        <v>1</v>
      </c>
      <c r="H98" s="23"/>
      <c r="I98" s="6">
        <f t="shared" ref="I98" si="74">H98*(1+$G$2)</f>
        <v>0</v>
      </c>
      <c r="J98" s="6">
        <f t="shared" si="57"/>
        <v>0</v>
      </c>
    </row>
    <row r="99" spans="1:10" s="11" customFormat="1" ht="15" customHeight="1" x14ac:dyDescent="0.2">
      <c r="A99" s="12" t="s">
        <v>447</v>
      </c>
      <c r="B99" s="12" t="s">
        <v>247</v>
      </c>
      <c r="C99" s="12" t="s">
        <v>21</v>
      </c>
      <c r="D99" s="12" t="s">
        <v>30</v>
      </c>
      <c r="E99" s="12" t="s">
        <v>519</v>
      </c>
      <c r="F99" s="8" t="s">
        <v>543</v>
      </c>
      <c r="G99" s="4">
        <v>7</v>
      </c>
      <c r="H99" s="23"/>
      <c r="I99" s="6">
        <f t="shared" ref="I99" si="75">H99*(1+$G$2)</f>
        <v>0</v>
      </c>
      <c r="J99" s="6">
        <f t="shared" si="57"/>
        <v>0</v>
      </c>
    </row>
    <row r="100" spans="1:10" s="11" customFormat="1" ht="15" customHeight="1" x14ac:dyDescent="0.2">
      <c r="A100" s="12" t="s">
        <v>448</v>
      </c>
      <c r="B100" s="12" t="s">
        <v>170</v>
      </c>
      <c r="C100" s="12" t="s">
        <v>21</v>
      </c>
      <c r="D100" s="12" t="s">
        <v>420</v>
      </c>
      <c r="E100" s="12" t="s">
        <v>180</v>
      </c>
      <c r="F100" s="8" t="s">
        <v>543</v>
      </c>
      <c r="G100" s="4">
        <v>1</v>
      </c>
      <c r="H100" s="23"/>
      <c r="I100" s="6">
        <f t="shared" ref="I100" si="76">H100*(1+$G$2)</f>
        <v>0</v>
      </c>
      <c r="J100" s="6">
        <f t="shared" si="57"/>
        <v>0</v>
      </c>
    </row>
    <row r="101" spans="1:10" s="11" customFormat="1" ht="15" customHeight="1" x14ac:dyDescent="0.2">
      <c r="A101" s="12" t="s">
        <v>449</v>
      </c>
      <c r="B101" s="12" t="s">
        <v>171</v>
      </c>
      <c r="C101" s="12" t="s">
        <v>21</v>
      </c>
      <c r="D101" s="12" t="s">
        <v>248</v>
      </c>
      <c r="E101" s="12" t="s">
        <v>180</v>
      </c>
      <c r="F101" s="8" t="s">
        <v>543</v>
      </c>
      <c r="G101" s="4">
        <v>1</v>
      </c>
      <c r="H101" s="23"/>
      <c r="I101" s="6">
        <f t="shared" ref="I101" si="77">H101*(1+$G$2)</f>
        <v>0</v>
      </c>
      <c r="J101" s="6">
        <f t="shared" si="57"/>
        <v>0</v>
      </c>
    </row>
    <row r="102" spans="1:10" s="11" customFormat="1" ht="15" customHeight="1" x14ac:dyDescent="0.2">
      <c r="A102" s="9" t="s">
        <v>15</v>
      </c>
      <c r="B102" s="9"/>
      <c r="C102" s="9"/>
      <c r="D102" s="9" t="s">
        <v>159</v>
      </c>
      <c r="E102" s="9"/>
      <c r="F102" s="9"/>
      <c r="G102" s="1"/>
      <c r="H102" s="2"/>
      <c r="I102" s="2"/>
      <c r="J102" s="2">
        <f>SUBTOTAL(9,J103:J107)</f>
        <v>0</v>
      </c>
    </row>
    <row r="103" spans="1:10" s="11" customFormat="1" ht="15" customHeight="1" x14ac:dyDescent="0.2">
      <c r="A103" s="12" t="s">
        <v>182</v>
      </c>
      <c r="B103" s="12" t="s">
        <v>367</v>
      </c>
      <c r="C103" s="12" t="s">
        <v>21</v>
      </c>
      <c r="D103" s="12" t="s">
        <v>168</v>
      </c>
      <c r="E103" s="12" t="s">
        <v>6</v>
      </c>
      <c r="F103" s="8" t="s">
        <v>503</v>
      </c>
      <c r="G103" s="4">
        <v>173</v>
      </c>
      <c r="H103" s="23"/>
      <c r="I103" s="6">
        <f t="shared" ref="I103" si="78">H103*(1+$G$2)</f>
        <v>0</v>
      </c>
      <c r="J103" s="6">
        <f t="shared" si="57"/>
        <v>0</v>
      </c>
    </row>
    <row r="104" spans="1:10" s="11" customFormat="1" ht="15" customHeight="1" x14ac:dyDescent="0.2">
      <c r="A104" s="12" t="s">
        <v>184</v>
      </c>
      <c r="B104" s="12" t="s">
        <v>292</v>
      </c>
      <c r="C104" s="12" t="s">
        <v>21</v>
      </c>
      <c r="D104" s="12" t="s">
        <v>379</v>
      </c>
      <c r="E104" s="12" t="s">
        <v>6</v>
      </c>
      <c r="F104" s="8" t="s">
        <v>61</v>
      </c>
      <c r="G104" s="4">
        <v>48</v>
      </c>
      <c r="H104" s="23"/>
      <c r="I104" s="6">
        <f t="shared" ref="I104" si="79">H104*(1+$G$2)</f>
        <v>0</v>
      </c>
      <c r="J104" s="6">
        <f t="shared" si="57"/>
        <v>0</v>
      </c>
    </row>
    <row r="105" spans="1:10" s="11" customFormat="1" ht="15" customHeight="1" x14ac:dyDescent="0.2">
      <c r="A105" s="12" t="s">
        <v>185</v>
      </c>
      <c r="B105" s="12" t="s">
        <v>100</v>
      </c>
      <c r="C105" s="12" t="s">
        <v>21</v>
      </c>
      <c r="D105" s="12" t="s">
        <v>417</v>
      </c>
      <c r="E105" s="12" t="s">
        <v>6</v>
      </c>
      <c r="F105" s="8" t="s">
        <v>503</v>
      </c>
      <c r="G105" s="4">
        <v>162</v>
      </c>
      <c r="H105" s="23"/>
      <c r="I105" s="6">
        <f t="shared" ref="I105" si="80">H105*(1+$G$2)</f>
        <v>0</v>
      </c>
      <c r="J105" s="6">
        <f t="shared" si="57"/>
        <v>0</v>
      </c>
    </row>
    <row r="106" spans="1:10" s="11" customFormat="1" ht="15" customHeight="1" x14ac:dyDescent="0.2">
      <c r="A106" s="12" t="s">
        <v>186</v>
      </c>
      <c r="B106" s="12" t="s">
        <v>293</v>
      </c>
      <c r="C106" s="12" t="s">
        <v>21</v>
      </c>
      <c r="D106" s="12" t="s">
        <v>232</v>
      </c>
      <c r="E106" s="12" t="s">
        <v>6</v>
      </c>
      <c r="F106" s="8" t="s">
        <v>503</v>
      </c>
      <c r="G106" s="4">
        <v>13</v>
      </c>
      <c r="H106" s="23"/>
      <c r="I106" s="6">
        <f t="shared" ref="I106" si="81">H106*(1+$G$2)</f>
        <v>0</v>
      </c>
      <c r="J106" s="6">
        <f t="shared" si="57"/>
        <v>0</v>
      </c>
    </row>
    <row r="107" spans="1:10" s="11" customFormat="1" ht="15" customHeight="1" x14ac:dyDescent="0.2">
      <c r="A107" s="12" t="s">
        <v>187</v>
      </c>
      <c r="B107" s="12" t="s">
        <v>295</v>
      </c>
      <c r="C107" s="12" t="s">
        <v>21</v>
      </c>
      <c r="D107" s="12" t="s">
        <v>189</v>
      </c>
      <c r="E107" s="12" t="s">
        <v>6</v>
      </c>
      <c r="F107" s="8" t="s">
        <v>503</v>
      </c>
      <c r="G107" s="4">
        <v>175</v>
      </c>
      <c r="H107" s="23"/>
      <c r="I107" s="6">
        <f t="shared" ref="I107" si="82">H107*(1+$G$2)</f>
        <v>0</v>
      </c>
      <c r="J107" s="6">
        <f t="shared" si="57"/>
        <v>0</v>
      </c>
    </row>
    <row r="108" spans="1:10" s="11" customFormat="1" ht="15" customHeight="1" x14ac:dyDescent="0.2">
      <c r="A108" s="9" t="s">
        <v>16</v>
      </c>
      <c r="B108" s="9"/>
      <c r="C108" s="9"/>
      <c r="D108" s="9" t="s">
        <v>63</v>
      </c>
      <c r="E108" s="9"/>
      <c r="F108" s="9"/>
      <c r="G108" s="1"/>
      <c r="H108" s="2"/>
      <c r="I108" s="2"/>
      <c r="J108" s="2">
        <f>SUBTOTAL(9,J109:J114)</f>
        <v>0</v>
      </c>
    </row>
    <row r="109" spans="1:10" s="11" customFormat="1" ht="15" customHeight="1" x14ac:dyDescent="0.2">
      <c r="A109" s="12" t="s">
        <v>41</v>
      </c>
      <c r="B109" s="12" t="s">
        <v>99</v>
      </c>
      <c r="C109" s="12" t="s">
        <v>21</v>
      </c>
      <c r="D109" s="12" t="s">
        <v>404</v>
      </c>
      <c r="E109" s="12" t="s">
        <v>429</v>
      </c>
      <c r="F109" s="8" t="s">
        <v>518</v>
      </c>
      <c r="G109" s="4">
        <v>1</v>
      </c>
      <c r="H109" s="23"/>
      <c r="I109" s="6">
        <f t="shared" ref="I109" si="83">H109*(1+$G$2)</f>
        <v>0</v>
      </c>
      <c r="J109" s="6">
        <f t="shared" si="57"/>
        <v>0</v>
      </c>
    </row>
    <row r="110" spans="1:10" s="11" customFormat="1" ht="22.5" customHeight="1" x14ac:dyDescent="0.2">
      <c r="A110" s="12" t="s">
        <v>44</v>
      </c>
      <c r="B110" s="12" t="s">
        <v>199</v>
      </c>
      <c r="C110" s="12" t="s">
        <v>21</v>
      </c>
      <c r="D110" s="12" t="s">
        <v>394</v>
      </c>
      <c r="E110" s="12" t="s">
        <v>519</v>
      </c>
      <c r="F110" s="8" t="s">
        <v>518</v>
      </c>
      <c r="G110" s="4">
        <v>3</v>
      </c>
      <c r="H110" s="23"/>
      <c r="I110" s="6">
        <f t="shared" ref="I110" si="84">H110*(1+$G$2)</f>
        <v>0</v>
      </c>
      <c r="J110" s="6">
        <f t="shared" si="57"/>
        <v>0</v>
      </c>
    </row>
    <row r="111" spans="1:10" s="11" customFormat="1" ht="22.5" customHeight="1" x14ac:dyDescent="0.2">
      <c r="A111" s="12" t="s">
        <v>46</v>
      </c>
      <c r="B111" s="12" t="s">
        <v>200</v>
      </c>
      <c r="C111" s="12" t="s">
        <v>21</v>
      </c>
      <c r="D111" s="12" t="s">
        <v>191</v>
      </c>
      <c r="E111" s="12" t="s">
        <v>519</v>
      </c>
      <c r="F111" s="8" t="s">
        <v>518</v>
      </c>
      <c r="G111" s="4">
        <v>1</v>
      </c>
      <c r="H111" s="23"/>
      <c r="I111" s="6">
        <f t="shared" ref="I111" si="85">H111*(1+$G$2)</f>
        <v>0</v>
      </c>
      <c r="J111" s="6">
        <f t="shared" si="57"/>
        <v>0</v>
      </c>
    </row>
    <row r="112" spans="1:10" s="11" customFormat="1" ht="22.5" customHeight="1" x14ac:dyDescent="0.2">
      <c r="A112" s="12" t="s">
        <v>48</v>
      </c>
      <c r="B112" s="12" t="s">
        <v>177</v>
      </c>
      <c r="C112" s="12" t="s">
        <v>21</v>
      </c>
      <c r="D112" s="12" t="s">
        <v>364</v>
      </c>
      <c r="E112" s="12" t="s">
        <v>519</v>
      </c>
      <c r="F112" s="8" t="s">
        <v>543</v>
      </c>
      <c r="G112" s="4">
        <v>1</v>
      </c>
      <c r="H112" s="23"/>
      <c r="I112" s="6">
        <f t="shared" ref="I112" si="86">H112*(1+$G$2)</f>
        <v>0</v>
      </c>
      <c r="J112" s="6">
        <f t="shared" si="57"/>
        <v>0</v>
      </c>
    </row>
    <row r="113" spans="1:10" s="11" customFormat="1" ht="15" customHeight="1" x14ac:dyDescent="0.2">
      <c r="A113" s="12" t="s">
        <v>51</v>
      </c>
      <c r="B113" s="12" t="s">
        <v>172</v>
      </c>
      <c r="C113" s="12" t="s">
        <v>21</v>
      </c>
      <c r="D113" s="12" t="s">
        <v>133</v>
      </c>
      <c r="E113" s="12" t="s">
        <v>519</v>
      </c>
      <c r="F113" s="8" t="s">
        <v>543</v>
      </c>
      <c r="G113" s="4">
        <v>2</v>
      </c>
      <c r="H113" s="23"/>
      <c r="I113" s="6">
        <f t="shared" ref="I113" si="87">H113*(1+$G$2)</f>
        <v>0</v>
      </c>
      <c r="J113" s="6">
        <f t="shared" si="57"/>
        <v>0</v>
      </c>
    </row>
    <row r="114" spans="1:10" s="11" customFormat="1" ht="15" customHeight="1" x14ac:dyDescent="0.2">
      <c r="A114" s="12" t="s">
        <v>54</v>
      </c>
      <c r="B114" s="12" t="s">
        <v>174</v>
      </c>
      <c r="C114" s="12" t="s">
        <v>21</v>
      </c>
      <c r="D114" s="12" t="s">
        <v>59</v>
      </c>
      <c r="E114" s="12" t="s">
        <v>519</v>
      </c>
      <c r="F114" s="8" t="s">
        <v>543</v>
      </c>
      <c r="G114" s="4">
        <v>2</v>
      </c>
      <c r="H114" s="23"/>
      <c r="I114" s="6">
        <f t="shared" ref="I114" si="88">H114*(1+$G$2)</f>
        <v>0</v>
      </c>
      <c r="J114" s="6">
        <f t="shared" si="57"/>
        <v>0</v>
      </c>
    </row>
    <row r="115" spans="1:10" s="11" customFormat="1" ht="15" customHeight="1" x14ac:dyDescent="0.2">
      <c r="A115" s="9" t="s">
        <v>17</v>
      </c>
      <c r="B115" s="9"/>
      <c r="C115" s="9"/>
      <c r="D115" s="9" t="s">
        <v>442</v>
      </c>
      <c r="E115" s="9"/>
      <c r="F115" s="9"/>
      <c r="G115" s="1"/>
      <c r="H115" s="2"/>
      <c r="I115" s="2"/>
      <c r="J115" s="2">
        <f>SUBTOTAL(9,J116:J119)</f>
        <v>0</v>
      </c>
    </row>
    <row r="116" spans="1:10" s="11" customFormat="1" ht="15" customHeight="1" x14ac:dyDescent="0.2">
      <c r="A116" s="12" t="s">
        <v>229</v>
      </c>
      <c r="B116" s="12" t="s">
        <v>178</v>
      </c>
      <c r="C116" s="12" t="s">
        <v>21</v>
      </c>
      <c r="D116" s="12" t="s">
        <v>93</v>
      </c>
      <c r="E116" s="12" t="s">
        <v>519</v>
      </c>
      <c r="F116" s="8" t="s">
        <v>543</v>
      </c>
      <c r="G116" s="4">
        <v>2</v>
      </c>
      <c r="H116" s="23"/>
      <c r="I116" s="6">
        <f t="shared" ref="I116" si="89">H116*(1+$G$2)</f>
        <v>0</v>
      </c>
      <c r="J116" s="6">
        <f t="shared" si="57"/>
        <v>0</v>
      </c>
    </row>
    <row r="117" spans="1:10" s="11" customFormat="1" ht="22.5" customHeight="1" x14ac:dyDescent="0.2">
      <c r="A117" s="12" t="s">
        <v>230</v>
      </c>
      <c r="B117" s="12" t="s">
        <v>199</v>
      </c>
      <c r="C117" s="12" t="s">
        <v>21</v>
      </c>
      <c r="D117" s="12" t="s">
        <v>394</v>
      </c>
      <c r="E117" s="12" t="s">
        <v>519</v>
      </c>
      <c r="F117" s="8" t="s">
        <v>518</v>
      </c>
      <c r="G117" s="4">
        <v>2</v>
      </c>
      <c r="H117" s="23"/>
      <c r="I117" s="6">
        <f t="shared" ref="I117" si="90">H117*(1+$G$2)</f>
        <v>0</v>
      </c>
      <c r="J117" s="6">
        <f t="shared" si="57"/>
        <v>0</v>
      </c>
    </row>
    <row r="118" spans="1:10" s="11" customFormat="1" ht="15" customHeight="1" x14ac:dyDescent="0.2">
      <c r="A118" s="12" t="s">
        <v>231</v>
      </c>
      <c r="B118" s="12" t="s">
        <v>179</v>
      </c>
      <c r="C118" s="12" t="s">
        <v>21</v>
      </c>
      <c r="D118" s="12" t="s">
        <v>360</v>
      </c>
      <c r="E118" s="12" t="s">
        <v>519</v>
      </c>
      <c r="F118" s="8" t="s">
        <v>543</v>
      </c>
      <c r="G118" s="4">
        <v>2</v>
      </c>
      <c r="H118" s="23"/>
      <c r="I118" s="6">
        <f t="shared" ref="I118" si="91">H118*(1+$G$2)</f>
        <v>0</v>
      </c>
      <c r="J118" s="6">
        <f t="shared" si="57"/>
        <v>0</v>
      </c>
    </row>
    <row r="119" spans="1:10" s="11" customFormat="1" ht="15" customHeight="1" x14ac:dyDescent="0.2">
      <c r="A119" s="12" t="s">
        <v>233</v>
      </c>
      <c r="B119" s="12" t="s">
        <v>156</v>
      </c>
      <c r="C119" s="12" t="s">
        <v>21</v>
      </c>
      <c r="D119" s="12" t="s">
        <v>560</v>
      </c>
      <c r="E119" s="12" t="s">
        <v>429</v>
      </c>
      <c r="F119" s="8" t="s">
        <v>543</v>
      </c>
      <c r="G119" s="4">
        <v>1</v>
      </c>
      <c r="H119" s="23"/>
      <c r="I119" s="6">
        <f t="shared" ref="I119" si="92">H119*(1+$G$2)</f>
        <v>0</v>
      </c>
      <c r="J119" s="6">
        <f t="shared" si="57"/>
        <v>0</v>
      </c>
    </row>
    <row r="120" spans="1:10" s="11" customFormat="1" ht="15" customHeight="1" x14ac:dyDescent="0.2">
      <c r="A120" s="9" t="s">
        <v>18</v>
      </c>
      <c r="B120" s="9"/>
      <c r="C120" s="9"/>
      <c r="D120" s="9" t="s">
        <v>464</v>
      </c>
      <c r="E120" s="9"/>
      <c r="F120" s="9"/>
      <c r="G120" s="1"/>
      <c r="H120" s="2"/>
      <c r="I120" s="2"/>
      <c r="J120" s="2">
        <f>SUBTOTAL(9,J121:J125)</f>
        <v>0</v>
      </c>
    </row>
    <row r="121" spans="1:10" s="11" customFormat="1" ht="15" customHeight="1" x14ac:dyDescent="0.2">
      <c r="A121" s="12" t="s">
        <v>407</v>
      </c>
      <c r="B121" s="12" t="s">
        <v>181</v>
      </c>
      <c r="C121" s="12" t="s">
        <v>21</v>
      </c>
      <c r="D121" s="12" t="s">
        <v>350</v>
      </c>
      <c r="E121" s="12" t="s">
        <v>519</v>
      </c>
      <c r="F121" s="8" t="s">
        <v>518</v>
      </c>
      <c r="G121" s="4">
        <v>4</v>
      </c>
      <c r="H121" s="23"/>
      <c r="I121" s="6">
        <f t="shared" ref="I121" si="93">H121*(1+$G$2)</f>
        <v>0</v>
      </c>
      <c r="J121" s="6">
        <f t="shared" si="57"/>
        <v>0</v>
      </c>
    </row>
    <row r="122" spans="1:10" s="11" customFormat="1" ht="22.5" customHeight="1" x14ac:dyDescent="0.2">
      <c r="A122" s="12" t="s">
        <v>408</v>
      </c>
      <c r="B122" s="12" t="s">
        <v>183</v>
      </c>
      <c r="C122" s="12" t="s">
        <v>21</v>
      </c>
      <c r="D122" s="12" t="s">
        <v>142</v>
      </c>
      <c r="E122" s="12" t="s">
        <v>519</v>
      </c>
      <c r="F122" s="8" t="s">
        <v>518</v>
      </c>
      <c r="G122" s="4">
        <v>3</v>
      </c>
      <c r="H122" s="23"/>
      <c r="I122" s="6">
        <f t="shared" ref="I122" si="94">H122*(1+$G$2)</f>
        <v>0</v>
      </c>
      <c r="J122" s="6">
        <f t="shared" si="57"/>
        <v>0</v>
      </c>
    </row>
    <row r="123" spans="1:10" s="11" customFormat="1" ht="15" customHeight="1" x14ac:dyDescent="0.2">
      <c r="A123" s="12" t="s">
        <v>409</v>
      </c>
      <c r="B123" s="12" t="s">
        <v>206</v>
      </c>
      <c r="C123" s="12" t="s">
        <v>21</v>
      </c>
      <c r="D123" s="12" t="s">
        <v>258</v>
      </c>
      <c r="E123" s="12" t="s">
        <v>519</v>
      </c>
      <c r="F123" s="8" t="s">
        <v>518</v>
      </c>
      <c r="G123" s="4">
        <v>1</v>
      </c>
      <c r="H123" s="23"/>
      <c r="I123" s="6">
        <f t="shared" ref="I123" si="95">H123*(1+$G$2)</f>
        <v>0</v>
      </c>
      <c r="J123" s="6">
        <f t="shared" si="57"/>
        <v>0</v>
      </c>
    </row>
    <row r="124" spans="1:10" s="11" customFormat="1" ht="22.5" customHeight="1" x14ac:dyDescent="0.2">
      <c r="A124" s="12" t="s">
        <v>410</v>
      </c>
      <c r="B124" s="12" t="s">
        <v>158</v>
      </c>
      <c r="C124" s="12" t="s">
        <v>21</v>
      </c>
      <c r="D124" s="12" t="s">
        <v>106</v>
      </c>
      <c r="E124" s="12" t="s">
        <v>519</v>
      </c>
      <c r="F124" s="8" t="s">
        <v>518</v>
      </c>
      <c r="G124" s="4">
        <v>1</v>
      </c>
      <c r="H124" s="23"/>
      <c r="I124" s="6">
        <f t="shared" ref="I124" si="96">H124*(1+$G$2)</f>
        <v>0</v>
      </c>
      <c r="J124" s="6">
        <f t="shared" si="57"/>
        <v>0</v>
      </c>
    </row>
    <row r="125" spans="1:10" s="11" customFormat="1" ht="15" customHeight="1" x14ac:dyDescent="0.2">
      <c r="A125" s="12" t="s">
        <v>411</v>
      </c>
      <c r="B125" s="12" t="s">
        <v>160</v>
      </c>
      <c r="C125" s="12" t="s">
        <v>21</v>
      </c>
      <c r="D125" s="12" t="s">
        <v>523</v>
      </c>
      <c r="E125" s="12" t="s">
        <v>519</v>
      </c>
      <c r="F125" s="8" t="s">
        <v>543</v>
      </c>
      <c r="G125" s="4">
        <v>1</v>
      </c>
      <c r="H125" s="23"/>
      <c r="I125" s="6">
        <f t="shared" ref="I125" si="97">H125*(1+$G$2)</f>
        <v>0</v>
      </c>
      <c r="J125" s="6">
        <f t="shared" si="57"/>
        <v>0</v>
      </c>
    </row>
    <row r="126" spans="1:10" s="11" customFormat="1" ht="15" customHeight="1" x14ac:dyDescent="0.2">
      <c r="A126" s="9" t="s">
        <v>19</v>
      </c>
      <c r="B126" s="9"/>
      <c r="C126" s="9"/>
      <c r="D126" s="9" t="s">
        <v>405</v>
      </c>
      <c r="E126" s="9"/>
      <c r="F126" s="9"/>
      <c r="G126" s="1"/>
      <c r="H126" s="2"/>
      <c r="I126" s="2"/>
      <c r="J126" s="2">
        <f>SUBTOTAL(9,J127:J130)</f>
        <v>0</v>
      </c>
    </row>
    <row r="127" spans="1:10" s="11" customFormat="1" ht="15" customHeight="1" x14ac:dyDescent="0.2">
      <c r="A127" s="12" t="s">
        <v>260</v>
      </c>
      <c r="B127" s="12" t="s">
        <v>201</v>
      </c>
      <c r="C127" s="12" t="s">
        <v>21</v>
      </c>
      <c r="D127" s="12" t="s">
        <v>559</v>
      </c>
      <c r="E127" s="12" t="s">
        <v>540</v>
      </c>
      <c r="F127" s="8" t="s">
        <v>518</v>
      </c>
      <c r="G127" s="4">
        <v>1</v>
      </c>
      <c r="H127" s="23"/>
      <c r="I127" s="6">
        <f t="shared" ref="I127" si="98">H127*(1+$G$2)</f>
        <v>0</v>
      </c>
      <c r="J127" s="6">
        <f t="shared" si="57"/>
        <v>0</v>
      </c>
    </row>
    <row r="128" spans="1:10" s="11" customFormat="1" ht="52.5" customHeight="1" x14ac:dyDescent="0.2">
      <c r="A128" s="12" t="s">
        <v>261</v>
      </c>
      <c r="B128" s="12" t="s">
        <v>5</v>
      </c>
      <c r="C128" s="12" t="s">
        <v>203</v>
      </c>
      <c r="D128" s="12" t="s">
        <v>64</v>
      </c>
      <c r="E128" s="12" t="s">
        <v>540</v>
      </c>
      <c r="F128" s="8" t="s">
        <v>33</v>
      </c>
      <c r="G128" s="4">
        <v>33</v>
      </c>
      <c r="H128" s="23"/>
      <c r="I128" s="6">
        <f t="shared" ref="I128" si="99">H128*(1+$G$2)</f>
        <v>0</v>
      </c>
      <c r="J128" s="6">
        <f t="shared" si="57"/>
        <v>0</v>
      </c>
    </row>
    <row r="129" spans="1:10" s="11" customFormat="1" ht="37.5" customHeight="1" x14ac:dyDescent="0.2">
      <c r="A129" s="12" t="s">
        <v>262</v>
      </c>
      <c r="B129" s="12" t="s">
        <v>23</v>
      </c>
      <c r="C129" s="12" t="s">
        <v>203</v>
      </c>
      <c r="D129" s="12" t="s">
        <v>489</v>
      </c>
      <c r="E129" s="12" t="s">
        <v>540</v>
      </c>
      <c r="F129" s="8" t="s">
        <v>285</v>
      </c>
      <c r="G129" s="4">
        <v>1</v>
      </c>
      <c r="H129" s="23"/>
      <c r="I129" s="6">
        <f t="shared" ref="I129" si="100">H129*(1+$G$2)</f>
        <v>0</v>
      </c>
      <c r="J129" s="6">
        <f t="shared" si="57"/>
        <v>0</v>
      </c>
    </row>
    <row r="130" spans="1:10" s="11" customFormat="1" ht="15" customHeight="1" x14ac:dyDescent="0.2">
      <c r="A130" s="12" t="s">
        <v>264</v>
      </c>
      <c r="B130" s="12" t="s">
        <v>76</v>
      </c>
      <c r="C130" s="12" t="s">
        <v>203</v>
      </c>
      <c r="D130" s="12" t="s">
        <v>423</v>
      </c>
      <c r="E130" s="12" t="s">
        <v>540</v>
      </c>
      <c r="F130" s="8" t="s">
        <v>285</v>
      </c>
      <c r="G130" s="4">
        <v>1</v>
      </c>
      <c r="H130" s="23"/>
      <c r="I130" s="6">
        <f t="shared" ref="I130" si="101">H130*(1+$G$2)</f>
        <v>0</v>
      </c>
      <c r="J130" s="6">
        <f t="shared" si="57"/>
        <v>0</v>
      </c>
    </row>
    <row r="131" spans="1:10" s="11" customFormat="1" ht="15" customHeight="1" x14ac:dyDescent="0.2">
      <c r="A131" s="9" t="s">
        <v>20</v>
      </c>
      <c r="B131" s="9"/>
      <c r="C131" s="9"/>
      <c r="D131" s="9" t="s">
        <v>163</v>
      </c>
      <c r="E131" s="9"/>
      <c r="F131" s="9"/>
      <c r="G131" s="1"/>
      <c r="H131" s="2"/>
      <c r="I131" s="2"/>
      <c r="J131" s="2">
        <f>SUBTOTAL(9,J132:J134)</f>
        <v>0</v>
      </c>
    </row>
    <row r="132" spans="1:10" s="11" customFormat="1" ht="15" customHeight="1" x14ac:dyDescent="0.2">
      <c r="A132" s="12" t="s">
        <v>574</v>
      </c>
      <c r="B132" s="12" t="s">
        <v>308</v>
      </c>
      <c r="C132" s="12" t="s">
        <v>21</v>
      </c>
      <c r="D132" s="12" t="s">
        <v>146</v>
      </c>
      <c r="E132" s="12" t="s">
        <v>6</v>
      </c>
      <c r="F132" s="8" t="s">
        <v>557</v>
      </c>
      <c r="G132" s="4">
        <v>95</v>
      </c>
      <c r="H132" s="23"/>
      <c r="I132" s="6">
        <f t="shared" ref="I132" si="102">H132*(1+$G$2)</f>
        <v>0</v>
      </c>
      <c r="J132" s="6">
        <f t="shared" si="57"/>
        <v>0</v>
      </c>
    </row>
    <row r="133" spans="1:10" s="11" customFormat="1" ht="15" customHeight="1" x14ac:dyDescent="0.2">
      <c r="A133" s="12" t="s">
        <v>0</v>
      </c>
      <c r="B133" s="12" t="s">
        <v>161</v>
      </c>
      <c r="C133" s="12" t="s">
        <v>21</v>
      </c>
      <c r="D133" s="12" t="s">
        <v>428</v>
      </c>
      <c r="E133" s="12" t="s">
        <v>6</v>
      </c>
      <c r="F133" s="8" t="s">
        <v>503</v>
      </c>
      <c r="G133" s="4">
        <v>9</v>
      </c>
      <c r="H133" s="23"/>
      <c r="I133" s="6">
        <f t="shared" ref="I133" si="103">H133*(1+$G$2)</f>
        <v>0</v>
      </c>
      <c r="J133" s="6">
        <f t="shared" si="57"/>
        <v>0</v>
      </c>
    </row>
    <row r="134" spans="1:10" s="11" customFormat="1" ht="15" customHeight="1" x14ac:dyDescent="0.2">
      <c r="A134" s="12" t="s">
        <v>1</v>
      </c>
      <c r="B134" s="12" t="s">
        <v>310</v>
      </c>
      <c r="C134" s="12" t="s">
        <v>21</v>
      </c>
      <c r="D134" s="12" t="s">
        <v>254</v>
      </c>
      <c r="E134" s="12" t="s">
        <v>6</v>
      </c>
      <c r="F134" s="8" t="s">
        <v>557</v>
      </c>
      <c r="G134" s="4">
        <v>95</v>
      </c>
      <c r="H134" s="23"/>
      <c r="I134" s="6">
        <f t="shared" ref="I134" si="104">H134*(1+$G$2)</f>
        <v>0</v>
      </c>
      <c r="J134" s="6">
        <f t="shared" si="57"/>
        <v>0</v>
      </c>
    </row>
    <row r="135" spans="1:10" s="11" customFormat="1" ht="15" customHeight="1" x14ac:dyDescent="0.2">
      <c r="A135" s="9" t="s">
        <v>268</v>
      </c>
      <c r="B135" s="9"/>
      <c r="C135" s="9"/>
      <c r="D135" s="9" t="s">
        <v>370</v>
      </c>
      <c r="E135" s="9"/>
      <c r="F135" s="9"/>
      <c r="G135" s="1"/>
      <c r="H135" s="2"/>
      <c r="I135" s="2"/>
      <c r="J135" s="2">
        <f>SUBTOTAL(9,J136:J143)</f>
        <v>0</v>
      </c>
    </row>
    <row r="136" spans="1:10" s="11" customFormat="1" ht="15" customHeight="1" x14ac:dyDescent="0.2">
      <c r="A136" s="12" t="s">
        <v>385</v>
      </c>
      <c r="B136" s="12" t="s">
        <v>227</v>
      </c>
      <c r="C136" s="12" t="s">
        <v>21</v>
      </c>
      <c r="D136" s="12" t="s">
        <v>573</v>
      </c>
      <c r="E136" s="12" t="s">
        <v>6</v>
      </c>
      <c r="F136" s="8" t="s">
        <v>543</v>
      </c>
      <c r="G136" s="4">
        <v>40</v>
      </c>
      <c r="H136" s="23"/>
      <c r="I136" s="6">
        <f t="shared" ref="I136" si="105">H136*(1+$G$2)</f>
        <v>0</v>
      </c>
      <c r="J136" s="6">
        <f t="shared" si="57"/>
        <v>0</v>
      </c>
    </row>
    <row r="137" spans="1:10" s="11" customFormat="1" ht="15" customHeight="1" x14ac:dyDescent="0.2">
      <c r="A137" s="12" t="s">
        <v>386</v>
      </c>
      <c r="B137" s="12" t="s">
        <v>265</v>
      </c>
      <c r="C137" s="12" t="s">
        <v>21</v>
      </c>
      <c r="D137" s="12" t="s">
        <v>220</v>
      </c>
      <c r="E137" s="12" t="s">
        <v>6</v>
      </c>
      <c r="F137" s="8" t="s">
        <v>61</v>
      </c>
      <c r="G137" s="4">
        <v>280</v>
      </c>
      <c r="H137" s="23"/>
      <c r="I137" s="6">
        <f t="shared" ref="I137" si="106">H137*(1+$G$2)</f>
        <v>0</v>
      </c>
      <c r="J137" s="6">
        <f t="shared" si="57"/>
        <v>0</v>
      </c>
    </row>
    <row r="138" spans="1:10" s="11" customFormat="1" ht="15" customHeight="1" x14ac:dyDescent="0.2">
      <c r="A138" s="12" t="s">
        <v>387</v>
      </c>
      <c r="B138" s="12" t="s">
        <v>263</v>
      </c>
      <c r="C138" s="12" t="s">
        <v>21</v>
      </c>
      <c r="D138" s="12" t="s">
        <v>197</v>
      </c>
      <c r="E138" s="12" t="s">
        <v>6</v>
      </c>
      <c r="F138" s="8" t="s">
        <v>61</v>
      </c>
      <c r="G138" s="4">
        <v>55</v>
      </c>
      <c r="H138" s="23"/>
      <c r="I138" s="6">
        <f t="shared" ref="I138" si="107">H138*(1+$G$2)</f>
        <v>0</v>
      </c>
      <c r="J138" s="6">
        <f t="shared" si="57"/>
        <v>0</v>
      </c>
    </row>
    <row r="139" spans="1:10" s="11" customFormat="1" ht="30" customHeight="1" x14ac:dyDescent="0.2">
      <c r="A139" s="12" t="s">
        <v>388</v>
      </c>
      <c r="B139" s="12" t="s">
        <v>205</v>
      </c>
      <c r="C139" s="12" t="s">
        <v>21</v>
      </c>
      <c r="D139" s="12" t="s">
        <v>522</v>
      </c>
      <c r="E139" s="12" t="s">
        <v>519</v>
      </c>
      <c r="F139" s="8" t="s">
        <v>61</v>
      </c>
      <c r="G139" s="4">
        <v>45</v>
      </c>
      <c r="H139" s="23"/>
      <c r="I139" s="6">
        <f t="shared" ref="I139" si="108">H139*(1+$G$2)</f>
        <v>0</v>
      </c>
      <c r="J139" s="6">
        <f t="shared" si="57"/>
        <v>0</v>
      </c>
    </row>
    <row r="140" spans="1:10" s="11" customFormat="1" ht="15" customHeight="1" x14ac:dyDescent="0.2">
      <c r="A140" s="12" t="s">
        <v>389</v>
      </c>
      <c r="B140" s="12" t="s">
        <v>345</v>
      </c>
      <c r="C140" s="12" t="s">
        <v>21</v>
      </c>
      <c r="D140" s="12" t="s">
        <v>366</v>
      </c>
      <c r="E140" s="12" t="s">
        <v>6</v>
      </c>
      <c r="F140" s="8" t="s">
        <v>61</v>
      </c>
      <c r="G140" s="4">
        <v>260</v>
      </c>
      <c r="H140" s="23"/>
      <c r="I140" s="6">
        <f t="shared" ref="I140" si="109">H140*(1+$G$2)</f>
        <v>0</v>
      </c>
      <c r="J140" s="6">
        <f t="shared" si="57"/>
        <v>0</v>
      </c>
    </row>
    <row r="141" spans="1:10" s="11" customFormat="1" ht="15" customHeight="1" x14ac:dyDescent="0.2">
      <c r="A141" s="12" t="s">
        <v>390</v>
      </c>
      <c r="B141" s="12" t="s">
        <v>249</v>
      </c>
      <c r="C141" s="12" t="s">
        <v>21</v>
      </c>
      <c r="D141" s="12" t="s">
        <v>565</v>
      </c>
      <c r="E141" s="12" t="s">
        <v>6</v>
      </c>
      <c r="F141" s="8" t="s">
        <v>503</v>
      </c>
      <c r="G141" s="4">
        <v>40</v>
      </c>
      <c r="H141" s="23"/>
      <c r="I141" s="6">
        <f t="shared" ref="I141" si="110">H141*(1+$G$2)</f>
        <v>0</v>
      </c>
      <c r="J141" s="6">
        <f t="shared" si="57"/>
        <v>0</v>
      </c>
    </row>
    <row r="142" spans="1:10" s="11" customFormat="1" ht="15" customHeight="1" x14ac:dyDescent="0.2">
      <c r="A142" s="12" t="s">
        <v>391</v>
      </c>
      <c r="B142" s="12" t="s">
        <v>162</v>
      </c>
      <c r="C142" s="12" t="s">
        <v>21</v>
      </c>
      <c r="D142" s="12" t="s">
        <v>343</v>
      </c>
      <c r="E142" s="12" t="s">
        <v>519</v>
      </c>
      <c r="F142" s="8" t="s">
        <v>543</v>
      </c>
      <c r="G142" s="4">
        <v>1</v>
      </c>
      <c r="H142" s="23"/>
      <c r="I142" s="6">
        <f t="shared" ref="I142" si="111">H142*(1+$G$2)</f>
        <v>0</v>
      </c>
      <c r="J142" s="6">
        <f t="shared" si="57"/>
        <v>0</v>
      </c>
    </row>
    <row r="143" spans="1:10" s="11" customFormat="1" ht="15" customHeight="1" x14ac:dyDescent="0.2">
      <c r="A143" s="12" t="s">
        <v>392</v>
      </c>
      <c r="B143" s="12" t="s">
        <v>346</v>
      </c>
      <c r="C143" s="12" t="s">
        <v>21</v>
      </c>
      <c r="D143" s="12" t="s">
        <v>524</v>
      </c>
      <c r="E143" s="12" t="s">
        <v>6</v>
      </c>
      <c r="F143" s="8" t="s">
        <v>503</v>
      </c>
      <c r="G143" s="4">
        <v>1</v>
      </c>
      <c r="H143" s="23"/>
      <c r="I143" s="6">
        <f t="shared" ref="I143" si="112">H143*(1+$G$2)</f>
        <v>0</v>
      </c>
      <c r="J143" s="6">
        <f t="shared" ref="J143:J193" si="113">G143*I143</f>
        <v>0</v>
      </c>
    </row>
    <row r="144" spans="1:10" s="11" customFormat="1" ht="15" customHeight="1" x14ac:dyDescent="0.2">
      <c r="A144" s="9" t="s">
        <v>271</v>
      </c>
      <c r="B144" s="9"/>
      <c r="C144" s="9"/>
      <c r="D144" s="9" t="s">
        <v>393</v>
      </c>
      <c r="E144" s="9"/>
      <c r="F144" s="9"/>
      <c r="G144" s="1"/>
      <c r="H144" s="2"/>
      <c r="I144" s="2"/>
      <c r="J144" s="2">
        <f>SUBTOTAL(9,J145:J188)</f>
        <v>0</v>
      </c>
    </row>
    <row r="145" spans="1:10" s="11" customFormat="1" ht="15" customHeight="1" x14ac:dyDescent="0.2">
      <c r="A145" s="9" t="s">
        <v>301</v>
      </c>
      <c r="B145" s="9"/>
      <c r="C145" s="9"/>
      <c r="D145" s="9" t="s">
        <v>490</v>
      </c>
      <c r="E145" s="9"/>
      <c r="F145" s="9"/>
      <c r="G145" s="1"/>
      <c r="H145" s="2"/>
      <c r="I145" s="2"/>
      <c r="J145" s="2">
        <f>SUBTOTAL(9,J146:J154)</f>
        <v>0</v>
      </c>
    </row>
    <row r="146" spans="1:10" s="11" customFormat="1" ht="15" customHeight="1" x14ac:dyDescent="0.2">
      <c r="A146" s="12" t="s">
        <v>108</v>
      </c>
      <c r="B146" s="12" t="s">
        <v>263</v>
      </c>
      <c r="C146" s="12" t="s">
        <v>21</v>
      </c>
      <c r="D146" s="12" t="s">
        <v>356</v>
      </c>
      <c r="E146" s="12" t="s">
        <v>6</v>
      </c>
      <c r="F146" s="8" t="s">
        <v>61</v>
      </c>
      <c r="G146" s="4">
        <v>267</v>
      </c>
      <c r="H146" s="23"/>
      <c r="I146" s="6">
        <f t="shared" ref="I146" si="114">H146*(1+$G$2)</f>
        <v>0</v>
      </c>
      <c r="J146" s="6">
        <f t="shared" si="113"/>
        <v>0</v>
      </c>
    </row>
    <row r="147" spans="1:10" s="11" customFormat="1" ht="15" customHeight="1" x14ac:dyDescent="0.2">
      <c r="A147" s="12" t="s">
        <v>109</v>
      </c>
      <c r="B147" s="12" t="s">
        <v>275</v>
      </c>
      <c r="C147" s="12" t="s">
        <v>21</v>
      </c>
      <c r="D147" s="12" t="s">
        <v>525</v>
      </c>
      <c r="E147" s="12" t="s">
        <v>6</v>
      </c>
      <c r="F147" s="8" t="s">
        <v>503</v>
      </c>
      <c r="G147" s="4">
        <v>1</v>
      </c>
      <c r="H147" s="23"/>
      <c r="I147" s="6">
        <f t="shared" ref="I147" si="115">H147*(1+$G$2)</f>
        <v>0</v>
      </c>
      <c r="J147" s="6">
        <f t="shared" si="113"/>
        <v>0</v>
      </c>
    </row>
    <row r="148" spans="1:10" s="11" customFormat="1" ht="15" customHeight="1" x14ac:dyDescent="0.2">
      <c r="A148" s="12" t="s">
        <v>110</v>
      </c>
      <c r="B148" s="12" t="s">
        <v>296</v>
      </c>
      <c r="C148" s="12" t="s">
        <v>21</v>
      </c>
      <c r="D148" s="12" t="s">
        <v>98</v>
      </c>
      <c r="E148" s="12" t="s">
        <v>6</v>
      </c>
      <c r="F148" s="8" t="s">
        <v>503</v>
      </c>
      <c r="G148" s="4">
        <v>2</v>
      </c>
      <c r="H148" s="23"/>
      <c r="I148" s="6">
        <f t="shared" ref="I148" si="116">H148*(1+$G$2)</f>
        <v>0</v>
      </c>
      <c r="J148" s="6">
        <f t="shared" si="113"/>
        <v>0</v>
      </c>
    </row>
    <row r="149" spans="1:10" s="11" customFormat="1" ht="15" customHeight="1" x14ac:dyDescent="0.2">
      <c r="A149" s="12" t="s">
        <v>111</v>
      </c>
      <c r="B149" s="12" t="s">
        <v>265</v>
      </c>
      <c r="C149" s="12" t="s">
        <v>21</v>
      </c>
      <c r="D149" s="12" t="s">
        <v>545</v>
      </c>
      <c r="E149" s="12" t="s">
        <v>6</v>
      </c>
      <c r="F149" s="8" t="s">
        <v>61</v>
      </c>
      <c r="G149" s="4">
        <v>500</v>
      </c>
      <c r="H149" s="23"/>
      <c r="I149" s="6">
        <f t="shared" ref="I149" si="117">H149*(1+$G$2)</f>
        <v>0</v>
      </c>
      <c r="J149" s="6">
        <f t="shared" si="113"/>
        <v>0</v>
      </c>
    </row>
    <row r="150" spans="1:10" s="11" customFormat="1" ht="15" customHeight="1" x14ac:dyDescent="0.2">
      <c r="A150" s="12" t="s">
        <v>112</v>
      </c>
      <c r="B150" s="12" t="s">
        <v>73</v>
      </c>
      <c r="C150" s="12" t="s">
        <v>21</v>
      </c>
      <c r="D150" s="12" t="s">
        <v>104</v>
      </c>
      <c r="E150" s="12" t="s">
        <v>6</v>
      </c>
      <c r="F150" s="8" t="s">
        <v>61</v>
      </c>
      <c r="G150" s="4">
        <v>1105</v>
      </c>
      <c r="H150" s="23"/>
      <c r="I150" s="6">
        <f t="shared" ref="I150" si="118">H150*(1+$G$2)</f>
        <v>0</v>
      </c>
      <c r="J150" s="6">
        <f t="shared" si="113"/>
        <v>0</v>
      </c>
    </row>
    <row r="151" spans="1:10" s="11" customFormat="1" ht="15" customHeight="1" x14ac:dyDescent="0.2">
      <c r="A151" s="12" t="s">
        <v>113</v>
      </c>
      <c r="B151" s="12" t="s">
        <v>266</v>
      </c>
      <c r="C151" s="12" t="s">
        <v>21</v>
      </c>
      <c r="D151" s="12" t="s">
        <v>431</v>
      </c>
      <c r="E151" s="12" t="s">
        <v>6</v>
      </c>
      <c r="F151" s="8" t="s">
        <v>503</v>
      </c>
      <c r="G151" s="4">
        <v>26</v>
      </c>
      <c r="H151" s="23"/>
      <c r="I151" s="6">
        <f t="shared" ref="I151" si="119">H151*(1+$G$2)</f>
        <v>0</v>
      </c>
      <c r="J151" s="6">
        <f t="shared" si="113"/>
        <v>0</v>
      </c>
    </row>
    <row r="152" spans="1:10" s="11" customFormat="1" ht="15" customHeight="1" x14ac:dyDescent="0.2">
      <c r="A152" s="12" t="s">
        <v>114</v>
      </c>
      <c r="B152" s="12" t="s">
        <v>267</v>
      </c>
      <c r="C152" s="12" t="s">
        <v>21</v>
      </c>
      <c r="D152" s="12" t="s">
        <v>505</v>
      </c>
      <c r="E152" s="12" t="s">
        <v>6</v>
      </c>
      <c r="F152" s="8" t="s">
        <v>503</v>
      </c>
      <c r="G152" s="4">
        <v>45</v>
      </c>
      <c r="H152" s="23"/>
      <c r="I152" s="6">
        <f t="shared" ref="I152" si="120">H152*(1+$G$2)</f>
        <v>0</v>
      </c>
      <c r="J152" s="6">
        <f t="shared" si="113"/>
        <v>0</v>
      </c>
    </row>
    <row r="153" spans="1:10" s="11" customFormat="1" ht="15" customHeight="1" x14ac:dyDescent="0.2">
      <c r="A153" s="12" t="s">
        <v>116</v>
      </c>
      <c r="B153" s="12" t="s">
        <v>397</v>
      </c>
      <c r="C153" s="12" t="s">
        <v>21</v>
      </c>
      <c r="D153" s="12" t="s">
        <v>352</v>
      </c>
      <c r="E153" s="12" t="s">
        <v>6</v>
      </c>
      <c r="F153" s="8" t="s">
        <v>503</v>
      </c>
      <c r="G153" s="4">
        <v>1</v>
      </c>
      <c r="H153" s="23"/>
      <c r="I153" s="6">
        <f t="shared" ref="I153" si="121">H153*(1+$G$2)</f>
        <v>0</v>
      </c>
      <c r="J153" s="6">
        <f t="shared" si="113"/>
        <v>0</v>
      </c>
    </row>
    <row r="154" spans="1:10" s="11" customFormat="1" ht="15" customHeight="1" x14ac:dyDescent="0.2">
      <c r="A154" s="12" t="s">
        <v>119</v>
      </c>
      <c r="B154" s="12" t="s">
        <v>94</v>
      </c>
      <c r="C154" s="12" t="s">
        <v>21</v>
      </c>
      <c r="D154" s="12" t="s">
        <v>2</v>
      </c>
      <c r="E154" s="12" t="s">
        <v>6</v>
      </c>
      <c r="F154" s="8" t="s">
        <v>503</v>
      </c>
      <c r="G154" s="4">
        <v>41</v>
      </c>
      <c r="H154" s="23"/>
      <c r="I154" s="6">
        <f t="shared" ref="I154" si="122">H154*(1+$G$2)</f>
        <v>0</v>
      </c>
      <c r="J154" s="6">
        <f t="shared" si="113"/>
        <v>0</v>
      </c>
    </row>
    <row r="155" spans="1:10" s="11" customFormat="1" ht="15" customHeight="1" x14ac:dyDescent="0.2">
      <c r="A155" s="9" t="s">
        <v>303</v>
      </c>
      <c r="B155" s="9"/>
      <c r="C155" s="9"/>
      <c r="D155" s="9" t="s">
        <v>368</v>
      </c>
      <c r="E155" s="9"/>
      <c r="F155" s="9"/>
      <c r="G155" s="1"/>
      <c r="H155" s="2"/>
      <c r="I155" s="2"/>
      <c r="J155" s="2">
        <f>SUBTOTAL(9,J156:J167)</f>
        <v>0</v>
      </c>
    </row>
    <row r="156" spans="1:10" s="11" customFormat="1" ht="15" customHeight="1" x14ac:dyDescent="0.2">
      <c r="A156" s="12" t="s">
        <v>37</v>
      </c>
      <c r="B156" s="12" t="s">
        <v>96</v>
      </c>
      <c r="C156" s="12" t="s">
        <v>21</v>
      </c>
      <c r="D156" s="12" t="s">
        <v>39</v>
      </c>
      <c r="E156" s="12" t="s">
        <v>6</v>
      </c>
      <c r="F156" s="8" t="s">
        <v>61</v>
      </c>
      <c r="G156" s="4">
        <v>9</v>
      </c>
      <c r="H156" s="23"/>
      <c r="I156" s="6">
        <f t="shared" ref="I156" si="123">H156*(1+$G$2)</f>
        <v>0</v>
      </c>
      <c r="J156" s="6">
        <f t="shared" si="113"/>
        <v>0</v>
      </c>
    </row>
    <row r="157" spans="1:10" s="11" customFormat="1" ht="15" customHeight="1" x14ac:dyDescent="0.2">
      <c r="A157" s="12" t="s">
        <v>38</v>
      </c>
      <c r="B157" s="12" t="s">
        <v>287</v>
      </c>
      <c r="C157" s="12" t="s">
        <v>21</v>
      </c>
      <c r="D157" s="12" t="s">
        <v>348</v>
      </c>
      <c r="E157" s="12" t="s">
        <v>6</v>
      </c>
      <c r="F157" s="8" t="s">
        <v>61</v>
      </c>
      <c r="G157" s="4">
        <v>93</v>
      </c>
      <c r="H157" s="23"/>
      <c r="I157" s="6">
        <f t="shared" ref="I157" si="124">H157*(1+$G$2)</f>
        <v>0</v>
      </c>
      <c r="J157" s="6">
        <f t="shared" si="113"/>
        <v>0</v>
      </c>
    </row>
    <row r="158" spans="1:10" s="11" customFormat="1" ht="15" customHeight="1" x14ac:dyDescent="0.2">
      <c r="A158" s="12" t="s">
        <v>40</v>
      </c>
      <c r="B158" s="12" t="s">
        <v>483</v>
      </c>
      <c r="C158" s="12" t="s">
        <v>21</v>
      </c>
      <c r="D158" s="12" t="s">
        <v>498</v>
      </c>
      <c r="E158" s="12" t="s">
        <v>6</v>
      </c>
      <c r="F158" s="8" t="s">
        <v>61</v>
      </c>
      <c r="G158" s="4">
        <v>115</v>
      </c>
      <c r="H158" s="23"/>
      <c r="I158" s="6">
        <f t="shared" ref="I158" si="125">H158*(1+$G$2)</f>
        <v>0</v>
      </c>
      <c r="J158" s="6">
        <f t="shared" si="113"/>
        <v>0</v>
      </c>
    </row>
    <row r="159" spans="1:10" s="11" customFormat="1" ht="30" customHeight="1" x14ac:dyDescent="0.2">
      <c r="A159" s="12" t="s">
        <v>42</v>
      </c>
      <c r="B159" s="12" t="s">
        <v>539</v>
      </c>
      <c r="C159" s="12" t="s">
        <v>203</v>
      </c>
      <c r="D159" s="12" t="s">
        <v>22</v>
      </c>
      <c r="E159" s="12" t="s">
        <v>441</v>
      </c>
      <c r="F159" s="8" t="s">
        <v>33</v>
      </c>
      <c r="G159" s="4">
        <v>6</v>
      </c>
      <c r="H159" s="23"/>
      <c r="I159" s="6">
        <f t="shared" ref="I159" si="126">H159*(1+$G$2)</f>
        <v>0</v>
      </c>
      <c r="J159" s="6">
        <f t="shared" si="113"/>
        <v>0</v>
      </c>
    </row>
    <row r="160" spans="1:10" s="11" customFormat="1" ht="15" customHeight="1" x14ac:dyDescent="0.2">
      <c r="A160" s="12" t="s">
        <v>45</v>
      </c>
      <c r="B160" s="12" t="s">
        <v>507</v>
      </c>
      <c r="C160" s="12" t="s">
        <v>21</v>
      </c>
      <c r="D160" s="12" t="s">
        <v>521</v>
      </c>
      <c r="E160" s="12" t="s">
        <v>6</v>
      </c>
      <c r="F160" s="8" t="s">
        <v>61</v>
      </c>
      <c r="G160" s="4">
        <v>24</v>
      </c>
      <c r="H160" s="23"/>
      <c r="I160" s="6">
        <f t="shared" ref="I160" si="127">H160*(1+$G$2)</f>
        <v>0</v>
      </c>
      <c r="J160" s="6">
        <f t="shared" si="113"/>
        <v>0</v>
      </c>
    </row>
    <row r="161" spans="1:10" s="11" customFormat="1" ht="15" customHeight="1" x14ac:dyDescent="0.2">
      <c r="A161" s="12" t="s">
        <v>47</v>
      </c>
      <c r="B161" s="12" t="s">
        <v>520</v>
      </c>
      <c r="C161" s="12" t="s">
        <v>21</v>
      </c>
      <c r="D161" s="12" t="s">
        <v>365</v>
      </c>
      <c r="E161" s="12" t="s">
        <v>6</v>
      </c>
      <c r="F161" s="8" t="s">
        <v>61</v>
      </c>
      <c r="G161" s="4">
        <v>39</v>
      </c>
      <c r="H161" s="23"/>
      <c r="I161" s="6">
        <f t="shared" ref="I161" si="128">H161*(1+$G$2)</f>
        <v>0</v>
      </c>
      <c r="J161" s="6">
        <f t="shared" si="113"/>
        <v>0</v>
      </c>
    </row>
    <row r="162" spans="1:10" s="11" customFormat="1" ht="15" customHeight="1" x14ac:dyDescent="0.2">
      <c r="A162" s="12" t="s">
        <v>49</v>
      </c>
      <c r="B162" s="12" t="s">
        <v>276</v>
      </c>
      <c r="C162" s="12" t="s">
        <v>21</v>
      </c>
      <c r="D162" s="12" t="s">
        <v>379</v>
      </c>
      <c r="E162" s="12" t="s">
        <v>6</v>
      </c>
      <c r="F162" s="8" t="s">
        <v>61</v>
      </c>
      <c r="G162" s="4">
        <v>120</v>
      </c>
      <c r="H162" s="23"/>
      <c r="I162" s="6">
        <f t="shared" ref="I162" si="129">H162*(1+$G$2)</f>
        <v>0</v>
      </c>
      <c r="J162" s="6">
        <f t="shared" si="113"/>
        <v>0</v>
      </c>
    </row>
    <row r="163" spans="1:10" s="11" customFormat="1" ht="15" customHeight="1" x14ac:dyDescent="0.2">
      <c r="A163" s="12" t="s">
        <v>52</v>
      </c>
      <c r="B163" s="12" t="s">
        <v>305</v>
      </c>
      <c r="C163" s="12" t="s">
        <v>21</v>
      </c>
      <c r="D163" s="12" t="s">
        <v>35</v>
      </c>
      <c r="E163" s="12" t="s">
        <v>6</v>
      </c>
      <c r="F163" s="8" t="s">
        <v>61</v>
      </c>
      <c r="G163" s="4">
        <v>3</v>
      </c>
      <c r="H163" s="23"/>
      <c r="I163" s="6">
        <f t="shared" ref="I163" si="130">H163*(1+$G$2)</f>
        <v>0</v>
      </c>
      <c r="J163" s="6">
        <f t="shared" si="113"/>
        <v>0</v>
      </c>
    </row>
    <row r="164" spans="1:10" s="11" customFormat="1" ht="15" customHeight="1" x14ac:dyDescent="0.2">
      <c r="A164" s="12" t="s">
        <v>55</v>
      </c>
      <c r="B164" s="12" t="s">
        <v>43</v>
      </c>
      <c r="C164" s="12" t="s">
        <v>21</v>
      </c>
      <c r="D164" s="12" t="s">
        <v>514</v>
      </c>
      <c r="E164" s="12" t="s">
        <v>6</v>
      </c>
      <c r="F164" s="8" t="s">
        <v>503</v>
      </c>
      <c r="G164" s="4">
        <v>4</v>
      </c>
      <c r="H164" s="23"/>
      <c r="I164" s="6">
        <f t="shared" ref="I164" si="131">H164*(1+$G$2)</f>
        <v>0</v>
      </c>
      <c r="J164" s="6">
        <f t="shared" si="113"/>
        <v>0</v>
      </c>
    </row>
    <row r="165" spans="1:10" s="11" customFormat="1" ht="15" customHeight="1" x14ac:dyDescent="0.2">
      <c r="A165" s="12" t="s">
        <v>314</v>
      </c>
      <c r="B165" s="12" t="s">
        <v>67</v>
      </c>
      <c r="C165" s="12" t="s">
        <v>21</v>
      </c>
      <c r="D165" s="12" t="s">
        <v>491</v>
      </c>
      <c r="E165" s="12" t="s">
        <v>6</v>
      </c>
      <c r="F165" s="8" t="s">
        <v>503</v>
      </c>
      <c r="G165" s="4">
        <v>9</v>
      </c>
      <c r="H165" s="23"/>
      <c r="I165" s="6">
        <f t="shared" ref="I165" si="132">H165*(1+$G$2)</f>
        <v>0</v>
      </c>
      <c r="J165" s="6">
        <f t="shared" si="113"/>
        <v>0</v>
      </c>
    </row>
    <row r="166" spans="1:10" s="11" customFormat="1" ht="22.5" customHeight="1" x14ac:dyDescent="0.2">
      <c r="A166" s="12" t="s">
        <v>317</v>
      </c>
      <c r="B166" s="12" t="s">
        <v>399</v>
      </c>
      <c r="C166" s="12" t="s">
        <v>203</v>
      </c>
      <c r="D166" s="12" t="s">
        <v>433</v>
      </c>
      <c r="E166" s="12" t="s">
        <v>441</v>
      </c>
      <c r="F166" s="8" t="s">
        <v>285</v>
      </c>
      <c r="G166" s="4">
        <v>11</v>
      </c>
      <c r="H166" s="23"/>
      <c r="I166" s="6">
        <f t="shared" ref="I166" si="133">H166*(1+$G$2)</f>
        <v>0</v>
      </c>
      <c r="J166" s="6">
        <f t="shared" si="113"/>
        <v>0</v>
      </c>
    </row>
    <row r="167" spans="1:10" s="11" customFormat="1" ht="22.5" customHeight="1" x14ac:dyDescent="0.2">
      <c r="A167" s="12" t="s">
        <v>320</v>
      </c>
      <c r="B167" s="12" t="s">
        <v>400</v>
      </c>
      <c r="C167" s="12" t="s">
        <v>203</v>
      </c>
      <c r="D167" s="12" t="s">
        <v>369</v>
      </c>
      <c r="E167" s="12" t="s">
        <v>441</v>
      </c>
      <c r="F167" s="8" t="s">
        <v>285</v>
      </c>
      <c r="G167" s="4">
        <v>9</v>
      </c>
      <c r="H167" s="23"/>
      <c r="I167" s="6">
        <f t="shared" ref="I167" si="134">H167*(1+$G$2)</f>
        <v>0</v>
      </c>
      <c r="J167" s="6">
        <f t="shared" si="113"/>
        <v>0</v>
      </c>
    </row>
    <row r="168" spans="1:10" s="11" customFormat="1" ht="15" customHeight="1" x14ac:dyDescent="0.2">
      <c r="A168" s="9" t="s">
        <v>304</v>
      </c>
      <c r="B168" s="9"/>
      <c r="C168" s="9"/>
      <c r="D168" s="9" t="s">
        <v>214</v>
      </c>
      <c r="E168" s="9"/>
      <c r="F168" s="9"/>
      <c r="G168" s="1"/>
      <c r="H168" s="2"/>
      <c r="I168" s="2"/>
      <c r="J168" s="2">
        <f>SUBTOTAL(9,J169:J172)</f>
        <v>0</v>
      </c>
    </row>
    <row r="169" spans="1:10" s="11" customFormat="1" ht="45" customHeight="1" x14ac:dyDescent="0.2">
      <c r="A169" s="12" t="s">
        <v>548</v>
      </c>
      <c r="B169" s="12" t="s">
        <v>3</v>
      </c>
      <c r="C169" s="12" t="s">
        <v>21</v>
      </c>
      <c r="D169" s="12" t="s">
        <v>541</v>
      </c>
      <c r="E169" s="12" t="s">
        <v>6</v>
      </c>
      <c r="F169" s="8" t="s">
        <v>503</v>
      </c>
      <c r="G169" s="4">
        <v>1</v>
      </c>
      <c r="H169" s="23"/>
      <c r="I169" s="6">
        <f t="shared" ref="I169" si="135">H169*(1+$G$2)</f>
        <v>0</v>
      </c>
      <c r="J169" s="6">
        <f t="shared" si="113"/>
        <v>0</v>
      </c>
    </row>
    <row r="170" spans="1:10" s="11" customFormat="1" ht="15" customHeight="1" x14ac:dyDescent="0.2">
      <c r="A170" s="12" t="s">
        <v>549</v>
      </c>
      <c r="B170" s="12" t="s">
        <v>4</v>
      </c>
      <c r="C170" s="12" t="s">
        <v>21</v>
      </c>
      <c r="D170" s="12" t="s">
        <v>436</v>
      </c>
      <c r="E170" s="12" t="s">
        <v>6</v>
      </c>
      <c r="F170" s="8" t="s">
        <v>503</v>
      </c>
      <c r="G170" s="4">
        <v>1</v>
      </c>
      <c r="H170" s="23"/>
      <c r="I170" s="6">
        <f t="shared" ref="I170" si="136">H170*(1+$G$2)</f>
        <v>0</v>
      </c>
      <c r="J170" s="6">
        <f t="shared" si="113"/>
        <v>0</v>
      </c>
    </row>
    <row r="171" spans="1:10" s="11" customFormat="1" ht="15" customHeight="1" x14ac:dyDescent="0.2">
      <c r="A171" s="12" t="s">
        <v>550</v>
      </c>
      <c r="B171" s="12" t="s">
        <v>398</v>
      </c>
      <c r="C171" s="12" t="s">
        <v>21</v>
      </c>
      <c r="D171" s="12" t="s">
        <v>36</v>
      </c>
      <c r="E171" s="12" t="s">
        <v>6</v>
      </c>
      <c r="F171" s="8" t="s">
        <v>503</v>
      </c>
      <c r="G171" s="4">
        <v>1</v>
      </c>
      <c r="H171" s="23"/>
      <c r="I171" s="6">
        <f t="shared" ref="I171" si="137">H171*(1+$G$2)</f>
        <v>0</v>
      </c>
      <c r="J171" s="6">
        <f t="shared" si="113"/>
        <v>0</v>
      </c>
    </row>
    <row r="172" spans="1:10" s="11" customFormat="1" ht="22.5" customHeight="1" x14ac:dyDescent="0.2">
      <c r="A172" s="12" t="s">
        <v>551</v>
      </c>
      <c r="B172" s="12" t="s">
        <v>10</v>
      </c>
      <c r="C172" s="12" t="s">
        <v>21</v>
      </c>
      <c r="D172" s="12" t="s">
        <v>31</v>
      </c>
      <c r="E172" s="12" t="s">
        <v>6</v>
      </c>
      <c r="F172" s="8" t="s">
        <v>547</v>
      </c>
      <c r="G172" s="4">
        <v>1</v>
      </c>
      <c r="H172" s="23"/>
      <c r="I172" s="6">
        <f t="shared" ref="I172" si="138">H172*(1+$G$2)</f>
        <v>0</v>
      </c>
      <c r="J172" s="6">
        <f t="shared" si="113"/>
        <v>0</v>
      </c>
    </row>
    <row r="173" spans="1:10" s="11" customFormat="1" ht="15" customHeight="1" x14ac:dyDescent="0.2">
      <c r="A173" s="9" t="s">
        <v>306</v>
      </c>
      <c r="B173" s="9"/>
      <c r="C173" s="9"/>
      <c r="D173" s="9" t="s">
        <v>323</v>
      </c>
      <c r="E173" s="9"/>
      <c r="F173" s="9"/>
      <c r="G173" s="1"/>
      <c r="H173" s="2"/>
      <c r="I173" s="2"/>
      <c r="J173" s="2">
        <f>SUBTOTAL(9,J174:J180)</f>
        <v>0</v>
      </c>
    </row>
    <row r="174" spans="1:10" s="11" customFormat="1" ht="15" customHeight="1" x14ac:dyDescent="0.2">
      <c r="A174" s="12" t="s">
        <v>494</v>
      </c>
      <c r="B174" s="12" t="s">
        <v>413</v>
      </c>
      <c r="C174" s="12" t="s">
        <v>21</v>
      </c>
      <c r="D174" s="12" t="s">
        <v>493</v>
      </c>
      <c r="E174" s="12" t="s">
        <v>6</v>
      </c>
      <c r="F174" s="8" t="s">
        <v>503</v>
      </c>
      <c r="G174" s="4">
        <v>50</v>
      </c>
      <c r="H174" s="23"/>
      <c r="I174" s="6">
        <f t="shared" ref="I174" si="139">H174*(1+$G$2)</f>
        <v>0</v>
      </c>
      <c r="J174" s="6">
        <f t="shared" si="113"/>
        <v>0</v>
      </c>
    </row>
    <row r="175" spans="1:10" s="11" customFormat="1" ht="15" customHeight="1" x14ac:dyDescent="0.2">
      <c r="A175" s="12" t="s">
        <v>495</v>
      </c>
      <c r="B175" s="12" t="s">
        <v>277</v>
      </c>
      <c r="C175" s="12" t="s">
        <v>21</v>
      </c>
      <c r="D175" s="12" t="s">
        <v>381</v>
      </c>
      <c r="E175" s="12" t="s">
        <v>6</v>
      </c>
      <c r="F175" s="8" t="s">
        <v>61</v>
      </c>
      <c r="G175" s="4">
        <v>20</v>
      </c>
      <c r="H175" s="23"/>
      <c r="I175" s="6">
        <f t="shared" ref="I175" si="140">H175*(1+$G$2)</f>
        <v>0</v>
      </c>
      <c r="J175" s="6">
        <f t="shared" si="113"/>
        <v>0</v>
      </c>
    </row>
    <row r="176" spans="1:10" s="11" customFormat="1" ht="30" customHeight="1" x14ac:dyDescent="0.2">
      <c r="A176" s="12" t="s">
        <v>496</v>
      </c>
      <c r="B176" s="12" t="s">
        <v>377</v>
      </c>
      <c r="C176" s="12" t="s">
        <v>203</v>
      </c>
      <c r="D176" s="12" t="s">
        <v>241</v>
      </c>
      <c r="E176" s="12" t="s">
        <v>441</v>
      </c>
      <c r="F176" s="8" t="s">
        <v>33</v>
      </c>
      <c r="G176" s="4">
        <v>1500</v>
      </c>
      <c r="H176" s="23"/>
      <c r="I176" s="6">
        <f t="shared" ref="I176" si="141">H176*(1+$G$2)</f>
        <v>0</v>
      </c>
      <c r="J176" s="6">
        <f t="shared" si="113"/>
        <v>0</v>
      </c>
    </row>
    <row r="177" spans="1:10" s="11" customFormat="1" ht="30" customHeight="1" x14ac:dyDescent="0.2">
      <c r="A177" s="12" t="s">
        <v>497</v>
      </c>
      <c r="B177" s="12" t="s">
        <v>463</v>
      </c>
      <c r="C177" s="12" t="s">
        <v>203</v>
      </c>
      <c r="D177" s="12" t="s">
        <v>478</v>
      </c>
      <c r="E177" s="12" t="s">
        <v>441</v>
      </c>
      <c r="F177" s="8" t="s">
        <v>33</v>
      </c>
      <c r="G177" s="4">
        <v>870</v>
      </c>
      <c r="H177" s="23"/>
      <c r="I177" s="6">
        <f t="shared" ref="I177" si="142">H177*(1+$G$2)</f>
        <v>0</v>
      </c>
      <c r="J177" s="6">
        <f t="shared" si="113"/>
        <v>0</v>
      </c>
    </row>
    <row r="178" spans="1:10" s="11" customFormat="1" ht="30" customHeight="1" x14ac:dyDescent="0.2">
      <c r="A178" s="12" t="s">
        <v>499</v>
      </c>
      <c r="B178" s="12" t="s">
        <v>465</v>
      </c>
      <c r="C178" s="12" t="s">
        <v>203</v>
      </c>
      <c r="D178" s="12" t="s">
        <v>396</v>
      </c>
      <c r="E178" s="12" t="s">
        <v>441</v>
      </c>
      <c r="F178" s="8" t="s">
        <v>33</v>
      </c>
      <c r="G178" s="4">
        <v>380</v>
      </c>
      <c r="H178" s="23"/>
      <c r="I178" s="6">
        <f t="shared" ref="I178" si="143">H178*(1+$G$2)</f>
        <v>0</v>
      </c>
      <c r="J178" s="6">
        <f t="shared" si="113"/>
        <v>0</v>
      </c>
    </row>
    <row r="179" spans="1:10" s="11" customFormat="1" ht="30" customHeight="1" x14ac:dyDescent="0.2">
      <c r="A179" s="12" t="s">
        <v>500</v>
      </c>
      <c r="B179" s="12" t="s">
        <v>467</v>
      </c>
      <c r="C179" s="12" t="s">
        <v>203</v>
      </c>
      <c r="D179" s="12" t="s">
        <v>575</v>
      </c>
      <c r="E179" s="12" t="s">
        <v>441</v>
      </c>
      <c r="F179" s="8" t="s">
        <v>33</v>
      </c>
      <c r="G179" s="4">
        <v>40</v>
      </c>
      <c r="H179" s="23"/>
      <c r="I179" s="6">
        <f t="shared" ref="I179" si="144">H179*(1+$G$2)</f>
        <v>0</v>
      </c>
      <c r="J179" s="6">
        <f t="shared" si="113"/>
        <v>0</v>
      </c>
    </row>
    <row r="180" spans="1:10" s="11" customFormat="1" ht="30" customHeight="1" x14ac:dyDescent="0.2">
      <c r="A180" s="12" t="s">
        <v>501</v>
      </c>
      <c r="B180" s="12" t="s">
        <v>485</v>
      </c>
      <c r="C180" s="12" t="s">
        <v>203</v>
      </c>
      <c r="D180" s="12" t="s">
        <v>27</v>
      </c>
      <c r="E180" s="12" t="s">
        <v>441</v>
      </c>
      <c r="F180" s="8" t="s">
        <v>33</v>
      </c>
      <c r="G180" s="4">
        <v>160</v>
      </c>
      <c r="H180" s="23"/>
      <c r="I180" s="6">
        <f t="shared" ref="I180" si="145">H180*(1+$G$2)</f>
        <v>0</v>
      </c>
      <c r="J180" s="6">
        <f t="shared" si="113"/>
        <v>0</v>
      </c>
    </row>
    <row r="181" spans="1:10" s="11" customFormat="1" ht="15" customHeight="1" x14ac:dyDescent="0.2">
      <c r="A181" s="9" t="s">
        <v>307</v>
      </c>
      <c r="B181" s="9"/>
      <c r="C181" s="9"/>
      <c r="D181" s="9" t="s">
        <v>340</v>
      </c>
      <c r="E181" s="9"/>
      <c r="F181" s="9"/>
      <c r="G181" s="1"/>
      <c r="H181" s="2"/>
      <c r="I181" s="2"/>
      <c r="J181" s="2">
        <f>SUBTOTAL(9,J182:J185)</f>
        <v>0</v>
      </c>
    </row>
    <row r="182" spans="1:10" s="11" customFormat="1" ht="22.5" customHeight="1" x14ac:dyDescent="0.2">
      <c r="A182" s="12" t="s">
        <v>435</v>
      </c>
      <c r="B182" s="12" t="s">
        <v>279</v>
      </c>
      <c r="C182" s="12" t="s">
        <v>21</v>
      </c>
      <c r="D182" s="12" t="s">
        <v>440</v>
      </c>
      <c r="E182" s="12" t="s">
        <v>6</v>
      </c>
      <c r="F182" s="8" t="s">
        <v>503</v>
      </c>
      <c r="G182" s="4">
        <v>20</v>
      </c>
      <c r="H182" s="23"/>
      <c r="I182" s="6">
        <f t="shared" ref="I182" si="146">H182*(1+$G$2)</f>
        <v>0</v>
      </c>
      <c r="J182" s="6">
        <f t="shared" si="113"/>
        <v>0</v>
      </c>
    </row>
    <row r="183" spans="1:10" s="11" customFormat="1" ht="22.5" customHeight="1" x14ac:dyDescent="0.2">
      <c r="A183" s="12" t="s">
        <v>437</v>
      </c>
      <c r="B183" s="12" t="s">
        <v>416</v>
      </c>
      <c r="C183" s="12" t="s">
        <v>203</v>
      </c>
      <c r="D183" s="12" t="s">
        <v>542</v>
      </c>
      <c r="E183" s="12" t="s">
        <v>441</v>
      </c>
      <c r="F183" s="8" t="s">
        <v>285</v>
      </c>
      <c r="G183" s="4">
        <v>5</v>
      </c>
      <c r="H183" s="23"/>
      <c r="I183" s="6">
        <f t="shared" ref="I183" si="147">H183*(1+$G$2)</f>
        <v>0</v>
      </c>
      <c r="J183" s="6">
        <f t="shared" si="113"/>
        <v>0</v>
      </c>
    </row>
    <row r="184" spans="1:10" s="11" customFormat="1" ht="22.5" customHeight="1" x14ac:dyDescent="0.2">
      <c r="A184" s="12" t="s">
        <v>438</v>
      </c>
      <c r="B184" s="12" t="s">
        <v>419</v>
      </c>
      <c r="C184" s="12" t="s">
        <v>203</v>
      </c>
      <c r="D184" s="12" t="s">
        <v>278</v>
      </c>
      <c r="E184" s="12" t="s">
        <v>441</v>
      </c>
      <c r="F184" s="8" t="s">
        <v>285</v>
      </c>
      <c r="G184" s="4">
        <v>5</v>
      </c>
      <c r="H184" s="23"/>
      <c r="I184" s="6">
        <f t="shared" ref="I184" si="148">H184*(1+$G$2)</f>
        <v>0</v>
      </c>
      <c r="J184" s="6">
        <f t="shared" si="113"/>
        <v>0</v>
      </c>
    </row>
    <row r="185" spans="1:10" s="11" customFormat="1" ht="22.5" customHeight="1" x14ac:dyDescent="0.2">
      <c r="A185" s="12" t="s">
        <v>439</v>
      </c>
      <c r="B185" s="12" t="s">
        <v>434</v>
      </c>
      <c r="C185" s="12" t="s">
        <v>203</v>
      </c>
      <c r="D185" s="12" t="s">
        <v>198</v>
      </c>
      <c r="E185" s="12" t="s">
        <v>441</v>
      </c>
      <c r="F185" s="8" t="s">
        <v>285</v>
      </c>
      <c r="G185" s="4">
        <v>10</v>
      </c>
      <c r="H185" s="23"/>
      <c r="I185" s="6">
        <f t="shared" ref="I185" si="149">H185*(1+$G$2)</f>
        <v>0</v>
      </c>
      <c r="J185" s="6">
        <f t="shared" si="113"/>
        <v>0</v>
      </c>
    </row>
    <row r="186" spans="1:10" s="11" customFormat="1" ht="15" customHeight="1" x14ac:dyDescent="0.2">
      <c r="A186" s="9" t="s">
        <v>309</v>
      </c>
      <c r="B186" s="9"/>
      <c r="C186" s="9"/>
      <c r="D186" s="9" t="s">
        <v>188</v>
      </c>
      <c r="E186" s="9"/>
      <c r="F186" s="9"/>
      <c r="G186" s="1"/>
      <c r="H186" s="2"/>
      <c r="I186" s="2"/>
      <c r="J186" s="2">
        <f>SUBTOTAL(9,J187:J188)</f>
        <v>0</v>
      </c>
    </row>
    <row r="187" spans="1:10" s="11" customFormat="1" ht="15" customHeight="1" x14ac:dyDescent="0.2">
      <c r="A187" s="12" t="s">
        <v>373</v>
      </c>
      <c r="B187" s="12" t="s">
        <v>280</v>
      </c>
      <c r="C187" s="12" t="s">
        <v>21</v>
      </c>
      <c r="D187" s="12" t="s">
        <v>355</v>
      </c>
      <c r="E187" s="12" t="s">
        <v>6</v>
      </c>
      <c r="F187" s="8" t="s">
        <v>503</v>
      </c>
      <c r="G187" s="4">
        <v>34</v>
      </c>
      <c r="H187" s="23"/>
      <c r="I187" s="6">
        <f t="shared" ref="I187" si="150">H187*(1+$G$2)</f>
        <v>0</v>
      </c>
      <c r="J187" s="6">
        <f t="shared" si="113"/>
        <v>0</v>
      </c>
    </row>
    <row r="188" spans="1:10" s="11" customFormat="1" ht="15" customHeight="1" x14ac:dyDescent="0.2">
      <c r="A188" s="12" t="s">
        <v>375</v>
      </c>
      <c r="B188" s="12" t="s">
        <v>228</v>
      </c>
      <c r="C188" s="12" t="s">
        <v>21</v>
      </c>
      <c r="D188" s="12" t="s">
        <v>79</v>
      </c>
      <c r="E188" s="12" t="s">
        <v>441</v>
      </c>
      <c r="F188" s="8" t="s">
        <v>543</v>
      </c>
      <c r="G188" s="4">
        <v>35</v>
      </c>
      <c r="H188" s="23"/>
      <c r="I188" s="6">
        <f t="shared" ref="I188" si="151">H188*(1+$G$2)</f>
        <v>0</v>
      </c>
      <c r="J188" s="6">
        <f t="shared" si="113"/>
        <v>0</v>
      </c>
    </row>
    <row r="189" spans="1:10" s="11" customFormat="1" ht="15" customHeight="1" x14ac:dyDescent="0.2">
      <c r="A189" s="9" t="s">
        <v>272</v>
      </c>
      <c r="B189" s="9"/>
      <c r="C189" s="9"/>
      <c r="D189" s="9" t="s">
        <v>58</v>
      </c>
      <c r="E189" s="9"/>
      <c r="F189" s="9"/>
      <c r="G189" s="1"/>
      <c r="H189" s="2"/>
      <c r="I189" s="2"/>
      <c r="J189" s="2">
        <f>SUBTOTAL(9,J190)</f>
        <v>0</v>
      </c>
    </row>
    <row r="190" spans="1:10" s="11" customFormat="1" ht="15" customHeight="1" x14ac:dyDescent="0.2">
      <c r="A190" s="12" t="s">
        <v>219</v>
      </c>
      <c r="B190" s="12" t="s">
        <v>175</v>
      </c>
      <c r="C190" s="12" t="s">
        <v>21</v>
      </c>
      <c r="D190" s="12" t="s">
        <v>515</v>
      </c>
      <c r="E190" s="12" t="s">
        <v>282</v>
      </c>
      <c r="F190" s="8" t="s">
        <v>469</v>
      </c>
      <c r="G190" s="4">
        <v>2360</v>
      </c>
      <c r="H190" s="23"/>
      <c r="I190" s="6">
        <f t="shared" ref="I190" si="152">H190*(1+$G$2)</f>
        <v>0</v>
      </c>
      <c r="J190" s="6">
        <f t="shared" si="113"/>
        <v>0</v>
      </c>
    </row>
    <row r="191" spans="1:10" s="11" customFormat="1" ht="15" customHeight="1" x14ac:dyDescent="0.2">
      <c r="A191" s="9" t="s">
        <v>273</v>
      </c>
      <c r="B191" s="9"/>
      <c r="C191" s="9"/>
      <c r="D191" s="9" t="s">
        <v>147</v>
      </c>
      <c r="E191" s="9"/>
      <c r="F191" s="9"/>
      <c r="G191" s="1"/>
      <c r="H191" s="2"/>
      <c r="I191" s="2"/>
      <c r="J191" s="2">
        <f>SUBTOTAL(9,J192:J193)</f>
        <v>0</v>
      </c>
    </row>
    <row r="192" spans="1:10" s="11" customFormat="1" ht="15" customHeight="1" x14ac:dyDescent="0.2">
      <c r="A192" s="12" t="s">
        <v>115</v>
      </c>
      <c r="B192" s="12" t="s">
        <v>357</v>
      </c>
      <c r="C192" s="12" t="s">
        <v>21</v>
      </c>
      <c r="D192" s="12" t="s">
        <v>216</v>
      </c>
      <c r="E192" s="12" t="s">
        <v>6</v>
      </c>
      <c r="F192" s="8" t="s">
        <v>121</v>
      </c>
      <c r="G192" s="4">
        <v>1180</v>
      </c>
      <c r="H192" s="23"/>
      <c r="I192" s="6">
        <f t="shared" ref="I192" si="153">H192*(1+$G$2)</f>
        <v>0</v>
      </c>
      <c r="J192" s="6">
        <f t="shared" si="113"/>
        <v>0</v>
      </c>
    </row>
    <row r="193" spans="1:10" s="11" customFormat="1" ht="15" customHeight="1" x14ac:dyDescent="0.2">
      <c r="A193" s="12" t="s">
        <v>117</v>
      </c>
      <c r="B193" s="12" t="s">
        <v>358</v>
      </c>
      <c r="C193" s="12" t="s">
        <v>21</v>
      </c>
      <c r="D193" s="12" t="s">
        <v>458</v>
      </c>
      <c r="E193" s="12" t="s">
        <v>6</v>
      </c>
      <c r="F193" s="8" t="s">
        <v>121</v>
      </c>
      <c r="G193" s="4">
        <v>1180</v>
      </c>
      <c r="H193" s="23"/>
      <c r="I193" s="6">
        <f t="shared" ref="I193" si="154">H193*(1+$G$2)</f>
        <v>0</v>
      </c>
      <c r="J193" s="6">
        <f t="shared" si="113"/>
        <v>0</v>
      </c>
    </row>
    <row r="194" spans="1:10" ht="15.75" thickBot="1" x14ac:dyDescent="0.3">
      <c r="A194" s="7"/>
      <c r="B194" s="7"/>
      <c r="C194" s="7"/>
      <c r="D194" s="7"/>
      <c r="E194" s="7"/>
      <c r="F194" s="7"/>
      <c r="G194" s="7"/>
      <c r="H194" s="7"/>
      <c r="I194" s="7"/>
      <c r="J194" s="14"/>
    </row>
    <row r="195" spans="1:10" ht="15" customHeight="1" x14ac:dyDescent="0.25">
      <c r="A195" s="7"/>
      <c r="B195" s="7"/>
      <c r="C195" s="7"/>
      <c r="D195" s="7"/>
      <c r="E195" s="7"/>
      <c r="G195" s="16"/>
      <c r="H195" s="15"/>
      <c r="I195" s="17" t="s">
        <v>561</v>
      </c>
      <c r="J195" s="18">
        <f>J197/(1+$G$2)</f>
        <v>0</v>
      </c>
    </row>
    <row r="196" spans="1:10" ht="15" customHeight="1" x14ac:dyDescent="0.25">
      <c r="A196" s="7"/>
      <c r="B196" s="7"/>
      <c r="C196" s="7"/>
      <c r="D196" s="7"/>
      <c r="E196" s="7"/>
      <c r="G196" s="16"/>
      <c r="H196" s="15"/>
      <c r="I196" s="19" t="s">
        <v>443</v>
      </c>
      <c r="J196" s="20">
        <f>J197-J195</f>
        <v>0</v>
      </c>
    </row>
    <row r="197" spans="1:10" ht="15" customHeight="1" thickBot="1" x14ac:dyDescent="0.3">
      <c r="A197" s="7"/>
      <c r="B197" s="7"/>
      <c r="C197" s="7"/>
      <c r="D197" s="7"/>
      <c r="E197" s="7"/>
      <c r="G197" s="16"/>
      <c r="H197" s="15"/>
      <c r="I197" s="21" t="s">
        <v>32</v>
      </c>
      <c r="J197" s="22">
        <f>SUBTOTAL(9,$J$5:$J$193)</f>
        <v>0</v>
      </c>
    </row>
    <row r="198" spans="1:10" ht="75" customHeigh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</row>
    <row r="199" spans="1:10" ht="39.950000000000003" customHeight="1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32"/>
    </row>
  </sheetData>
  <mergeCells count="10">
    <mergeCell ref="A199:J199"/>
    <mergeCell ref="A3:J3"/>
    <mergeCell ref="G1:H1"/>
    <mergeCell ref="I1:J1"/>
    <mergeCell ref="A2:D2"/>
    <mergeCell ref="E2:F2"/>
    <mergeCell ref="G2:H2"/>
    <mergeCell ref="I2:J2"/>
    <mergeCell ref="A1:C1"/>
    <mergeCell ref="D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 Conde Vitor</dc:creator>
  <cp:lastModifiedBy>Emanuele Ferreyro Nunes da Silva</cp:lastModifiedBy>
  <dcterms:created xsi:type="dcterms:W3CDTF">2017-11-08T17:51:34Z</dcterms:created>
  <dcterms:modified xsi:type="dcterms:W3CDTF">2017-11-13T20:25:16Z</dcterms:modified>
</cp:coreProperties>
</file>